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45" activeTab="10"/>
  </bookViews>
  <sheets>
    <sheet name="centralizator 2023" sheetId="1" r:id="rId1"/>
    <sheet name="tab1_DRG" sheetId="2" r:id="rId2"/>
    <sheet name="tab 2-Cronici" sheetId="3" r:id="rId3"/>
    <sheet name="tab 3-Paliativ" sheetId="4" r:id="rId4"/>
    <sheet name="tab 4" sheetId="5" r:id="rId5"/>
    <sheet name="cazuri spit zi" sheetId="6" r:id="rId6"/>
    <sheet name="servicii spit zi" sheetId="7" r:id="rId7"/>
    <sheet name="tab 5" sheetId="8" r:id="rId8"/>
    <sheet name="tab 6" sheetId="9" r:id="rId9"/>
    <sheet name="tab 7" sheetId="10" r:id="rId10"/>
    <sheet name="tab 8" sheetId="11" r:id="rId11"/>
  </sheets>
  <definedNames/>
  <calcPr fullCalcOnLoad="1"/>
</workbook>
</file>

<file path=xl/sharedStrings.xml><?xml version="1.0" encoding="utf-8"?>
<sst xmlns="http://schemas.openxmlformats.org/spreadsheetml/2006/main" count="309" uniqueCount="224">
  <si>
    <t>UNITATEA SANITARA___________________________</t>
  </si>
  <si>
    <t>Nr.crt.</t>
  </si>
  <si>
    <t>Explicatia</t>
  </si>
  <si>
    <t>Nr.cazuri
/servicii</t>
  </si>
  <si>
    <t>Valoare(lei)</t>
  </si>
  <si>
    <t>TOTAL SERVICII MEDICALE SPITALICESTI</t>
  </si>
  <si>
    <t>x</t>
  </si>
  <si>
    <t>Răspundem de realitatea si exactitatea datelor.</t>
  </si>
  <si>
    <t>Reprezentant legal,</t>
  </si>
  <si>
    <t>Manager,</t>
  </si>
  <si>
    <t>Director medical,</t>
  </si>
  <si>
    <t>Dir.Financiar-contabil,</t>
  </si>
  <si>
    <t>Director de îngrijiri,</t>
  </si>
  <si>
    <t>lei</t>
  </si>
  <si>
    <t>Nr.
crt.</t>
  </si>
  <si>
    <r>
      <t xml:space="preserve">Secţiii/compartimente
</t>
    </r>
    <r>
      <rPr>
        <b/>
        <sz val="10"/>
        <color indexed="12"/>
        <rFont val="Arial"/>
        <family val="2"/>
      </rPr>
      <t xml:space="preserve">prevazute ca structuri distincte 
</t>
    </r>
    <r>
      <rPr>
        <b/>
        <sz val="10"/>
        <rFont val="Arial"/>
        <family val="2"/>
      </rPr>
      <t>in structura spitalului aprobata prin Ordin M.S</t>
    </r>
  </si>
  <si>
    <t>Cod sectie</t>
  </si>
  <si>
    <t>1a</t>
  </si>
  <si>
    <t>TOTAL:</t>
  </si>
  <si>
    <r>
      <t xml:space="preserve">Secţiii/compartimente
</t>
    </r>
    <r>
      <rPr>
        <b/>
        <sz val="10"/>
        <color indexed="10"/>
        <rFont val="Arial"/>
        <family val="2"/>
      </rPr>
      <t xml:space="preserve">prevazute ca structuri distincte 
</t>
    </r>
    <r>
      <rPr>
        <b/>
        <sz val="10"/>
        <rFont val="Arial"/>
        <family val="2"/>
      </rPr>
      <t>in structura spitalului aprobata prin Ordin M.S</t>
    </r>
  </si>
  <si>
    <t>4=col.2*col.3</t>
  </si>
  <si>
    <t xml:space="preserve">TOTAL </t>
  </si>
  <si>
    <t>Secţiii/compartimente
prevazute ca structuri distincte 
in structura spitalului aprobata prin Ordin M.S</t>
  </si>
  <si>
    <t>Nr.zile spitalizare</t>
  </si>
  <si>
    <t>Suma(lei)</t>
  </si>
  <si>
    <t>Tarif pe zi spitalizare(lei)</t>
  </si>
  <si>
    <t>4=2+3</t>
  </si>
  <si>
    <t>7=2*5</t>
  </si>
  <si>
    <t>8=3*6</t>
  </si>
  <si>
    <t>9=7+8</t>
  </si>
  <si>
    <t>**</t>
  </si>
  <si>
    <r>
      <t>Servicii medicale</t>
    </r>
    <r>
      <rPr>
        <b/>
        <sz val="12"/>
        <rFont val="Arial"/>
        <family val="2"/>
      </rPr>
      <t xml:space="preserve"> </t>
    </r>
    <r>
      <rPr>
        <b/>
        <sz val="12"/>
        <color indexed="12"/>
        <rFont val="Arial"/>
        <family val="2"/>
      </rPr>
      <t xml:space="preserve">paliative
 </t>
    </r>
    <r>
      <rPr>
        <b/>
        <sz val="12"/>
        <rFont val="Arial"/>
        <family val="2"/>
      </rPr>
      <t>in regim de spitalizare continua
(Indicatori propuşi)</t>
    </r>
  </si>
  <si>
    <r>
      <t xml:space="preserve">CRONICI SI RECUPERARE
</t>
    </r>
    <r>
      <rPr>
        <b/>
        <sz val="12"/>
        <rFont val="Arial"/>
        <family val="2"/>
      </rPr>
      <t xml:space="preserve">(Indicatori propuşi)          </t>
    </r>
  </si>
  <si>
    <r>
      <t xml:space="preserve">Spitalizare continua -TOTAL
</t>
    </r>
    <r>
      <rPr>
        <b/>
        <sz val="12"/>
        <rFont val="Arial"/>
        <family val="2"/>
      </rPr>
      <t xml:space="preserve">                               din care:</t>
    </r>
  </si>
  <si>
    <t>TOTAL SPITALIZARE DE ZI din care:</t>
  </si>
  <si>
    <t xml:space="preserve">Tarifele/zi spitalizare propuse de Dvs.trebuie sa respecte prevederile din Anexa 23C la Norme </t>
  </si>
  <si>
    <t>TOTAL nr. Zile spitalizare an 2018</t>
  </si>
  <si>
    <t>Suma contractata 
IAN-MAR 2018</t>
  </si>
  <si>
    <t>Suma propusa pentru anul 2018 nu poate depasi suma calculata conform tabelului de la pct.1</t>
  </si>
  <si>
    <t>2.Indicatori propusi de spital an 2018</t>
  </si>
  <si>
    <t>Numar zile spitalizare
 IAN-MAR 2018</t>
  </si>
  <si>
    <r>
      <t>Numar zile spitalizare propuse
 APR</t>
    </r>
    <r>
      <rPr>
        <b/>
        <sz val="10"/>
        <color indexed="12"/>
        <rFont val="Arial"/>
        <family val="2"/>
      </rPr>
      <t>-DEC 2018</t>
    </r>
  </si>
  <si>
    <t>Tarif pe zi spitalizare contractat 
IAN-MAR 2018
(lei)</t>
  </si>
  <si>
    <r>
      <t xml:space="preserve">Tarif pe zi spitalizare </t>
    </r>
    <r>
      <rPr>
        <b/>
        <sz val="10"/>
        <color indexed="12"/>
        <rFont val="Arial"/>
        <family val="2"/>
      </rPr>
      <t xml:space="preserve">NEGOCIAT
</t>
    </r>
    <r>
      <rPr>
        <b/>
        <sz val="10"/>
        <rFont val="Arial"/>
        <family val="2"/>
      </rPr>
      <t xml:space="preserve"> APR</t>
    </r>
    <r>
      <rPr>
        <b/>
        <sz val="10"/>
        <color indexed="12"/>
        <rFont val="Arial"/>
        <family val="2"/>
      </rPr>
      <t>-DEC 2018</t>
    </r>
    <r>
      <rPr>
        <b/>
        <sz val="10"/>
        <rFont val="Arial"/>
        <family val="2"/>
      </rPr>
      <t xml:space="preserve"> 
(lei)</t>
    </r>
  </si>
  <si>
    <r>
      <t xml:space="preserve">Suma propusa
</t>
    </r>
    <r>
      <rPr>
        <b/>
        <sz val="10"/>
        <color indexed="12"/>
        <rFont val="Arial"/>
        <family val="2"/>
      </rPr>
      <t xml:space="preserve"> APR-DEC 2018</t>
    </r>
  </si>
  <si>
    <r>
      <t>TOTAL SUMA PROPUSA PALIATIVE AN 2018</t>
    </r>
    <r>
      <rPr>
        <b/>
        <sz val="26"/>
        <color indexed="10"/>
        <rFont val="Arial"/>
        <family val="2"/>
      </rPr>
      <t>**</t>
    </r>
  </si>
  <si>
    <t>SPITAL ……………………..</t>
  </si>
  <si>
    <t>-</t>
  </si>
  <si>
    <t>Durata de spitalizare este cea prevazuta in Anexa 25  sau, dupa caz, durata de spitalizare efectiv realizata, pentru sectiile/compartimentele unde aceasta a fost mai mica decit cea prevazuta in Anexa 25 la ordin,dar nu mai mica decit 75% fata de aceasta,cu respectarea prevederilor art.4 alin 1, dupa caz,</t>
  </si>
  <si>
    <t>*Nivelul  optim  al gradului de utilizare a  patului luat in calcul la stabilirea capacitatii maxime pentru sectiile/compartimentele de cronici ,conform Normelor este 320 de zile iar pentru secţiile/compartimentele  de  cronici cu internări obligatorii pentru bolnavii aflati sub incidenta art. 109, 110,124 şi 125 din Legea 286/2009 privind Codul penal,cu modificarile si completarile ulterioare, şi cele dispuse prin ordonanţa procurorului pe timpul judecării sau urmăririi penale, precum şi pentru bolnavii care necesita asist. Spitaliceasca de lunga durata (ani)  este de 360 de zile,</t>
  </si>
  <si>
    <t>Nr. Crt.</t>
  </si>
  <si>
    <t>Secţia</t>
  </si>
  <si>
    <t>C1</t>
  </si>
  <si>
    <t>C2</t>
  </si>
  <si>
    <t>C3</t>
  </si>
  <si>
    <t>C4= C2*C3</t>
  </si>
  <si>
    <t>C5</t>
  </si>
  <si>
    <t>C6=C4xC5</t>
  </si>
  <si>
    <t>*Se tine cont de tariful maximal si de Notele 1 prevazuta in anexa 23 C din Norme</t>
  </si>
  <si>
    <t>Pentru secţiile/spitalele cu internări obligatorii pentru bolnavii aflati sub incidenta la art. 109, 110,art,124 şi 125 din Legea nr.286/2009 privind Codul penal,cu modificarile si completarile ulterioare  şi cele dispuse prin</t>
  </si>
  <si>
    <t>ordonanţa procurorului pe timpul judecării sau urmăririi penale,  pentru bolnavii care necesita asist.medicala  spitaliceasca de lunga durata (ani),precum si pentru sectiile/compartimentele de neonatologie prematuri</t>
  </si>
  <si>
    <t xml:space="preserve">MANAGER , </t>
  </si>
  <si>
    <t>DIRECTOR ECONOMIC</t>
  </si>
  <si>
    <t>UNITATEA SANITARA __________________</t>
  </si>
  <si>
    <t>Dr. Georgeta Udrea</t>
  </si>
  <si>
    <t>SEF BIROUL JURIDIC-CONTENCIOS</t>
  </si>
  <si>
    <t>C.j. Mariana Radulescu</t>
  </si>
  <si>
    <t>Total</t>
  </si>
  <si>
    <t>Raspundem de realitatea, exactitatea si regularitatea datelor</t>
  </si>
  <si>
    <t>DRG</t>
  </si>
  <si>
    <t>Unitatea spitalicească……………….</t>
  </si>
  <si>
    <t>Clasificare …………………</t>
  </si>
  <si>
    <t xml:space="preserve">SECŢII/COMPARTIMENTE CONFORM STRUCTURII APROBATE DE M.S. </t>
  </si>
  <si>
    <t>IUP/pat =290</t>
  </si>
  <si>
    <t>ICM cf anexa 23 A</t>
  </si>
  <si>
    <t>TCP cf anexa 23 A</t>
  </si>
  <si>
    <t>Datele solicitate in tabel se vor completa pe fiecare sectie in parte cf. structurii aprobate</t>
  </si>
  <si>
    <t>Valoarea procentului de referinta (P) este stabilita in raport de clasificarea spitalelor in functie de competenta conform prevederilor legale in vigoare</t>
  </si>
  <si>
    <t>REPREZENTAT LEGAL,</t>
  </si>
  <si>
    <t>Numar paturi conf. structurii</t>
  </si>
  <si>
    <t>din maternitatile de gradul II si III,psihiatrie cronici si pneumoftiziologie adulti si copii, se ia in considerare durata de spitalizare efectiv realizata in anul 2019.</t>
  </si>
  <si>
    <t>DMS conform Norme Metodologice de aplicare a COCA</t>
  </si>
  <si>
    <t>P</t>
  </si>
  <si>
    <t xml:space="preserve">ICM si TCP vor fi conforme cu anexa 23 A din Normele metodologice de aplicare a COCA  </t>
  </si>
  <si>
    <t xml:space="preserve">DMS_nat este specificata in Ordinul </t>
  </si>
  <si>
    <t xml:space="preserve">IUP prevazut in anexa 23 la Ordinul </t>
  </si>
  <si>
    <t>Paturile din sectiile/compartimentele de ATI nu fac obiectul contractului pentru furnizarea de servicii medicale spitalicesti in conformitate cu prevederile Ordinului anexa 23 art.5 pct(1) subpct a1)</t>
  </si>
  <si>
    <t>DOS contractata**</t>
  </si>
  <si>
    <t>**DOS luata in calcul este cea din Anexa 25 la Norme cu exceptiile corespunzatoare.</t>
  </si>
  <si>
    <t xml:space="preserve">Nr. Zile            spitalizare   </t>
  </si>
  <si>
    <t>6=col2*col3*col5/12*5</t>
  </si>
  <si>
    <t>Suma aferenta serviciilor medicale paliative acordate in unitatile sanitare cu paturi, in regim de spitalizare continua pt perioada august-decembrie 2021</t>
  </si>
  <si>
    <t xml:space="preserve">TOTAL 
nr zile spitalizare </t>
  </si>
  <si>
    <t>Nr. paturi cf.  Ultimei structuri aprobate de M.S.-fara paturile din spitalizarea de zi si sectiile de cronici (acolo unde este cazul ) si fara paturile din  sectiile si compartimentele de  ATI</t>
  </si>
  <si>
    <r>
      <t>Spitalizare de zi-TOTAL</t>
    </r>
    <r>
      <rPr>
        <b/>
        <sz val="12"/>
        <rFont val="Arial"/>
        <family val="2"/>
      </rPr>
      <t>:</t>
    </r>
  </si>
  <si>
    <t xml:space="preserve">Lista B.1 </t>
  </si>
  <si>
    <r>
      <t xml:space="preserve">Lista B.2  </t>
    </r>
    <r>
      <rPr>
        <b/>
        <sz val="12"/>
        <rFont val="Arial"/>
        <family val="2"/>
      </rPr>
      <t xml:space="preserve"> </t>
    </r>
  </si>
  <si>
    <r>
      <t>Lista B.3.2</t>
    </r>
    <r>
      <rPr>
        <b/>
        <sz val="12"/>
        <rFont val="Arial"/>
        <family val="2"/>
      </rPr>
      <t xml:space="preserve">   </t>
    </r>
  </si>
  <si>
    <t xml:space="preserve">Lista B.4.1 </t>
  </si>
  <si>
    <t>Lista B.4.2</t>
  </si>
  <si>
    <r>
      <t xml:space="preserve">Lista B.3.1  </t>
    </r>
    <r>
      <rPr>
        <b/>
        <sz val="12"/>
        <rFont val="Arial"/>
        <family val="2"/>
      </rPr>
      <t xml:space="preserve"> </t>
    </r>
  </si>
  <si>
    <t xml:space="preserve">Indicele mediu de utilizare a paturilor la NIVEL NATIONAL pentru sectii/compartimente de cronici stabilit  prin Anexa 23 la NORME </t>
  </si>
  <si>
    <r>
      <t xml:space="preserve">Numar zile spitalizare stabilit in baza </t>
    </r>
    <r>
      <rPr>
        <b/>
        <sz val="10"/>
        <color indexed="12"/>
        <rFont val="Arial"/>
        <family val="2"/>
      </rPr>
      <t>indicelui mediu de utilizare a paturilor LA NIVEL NATIONAL</t>
    </r>
  </si>
  <si>
    <t>DURATA DE SPITALIZARE</t>
  </si>
  <si>
    <t>Numar cazuri externate</t>
  </si>
  <si>
    <r>
      <t xml:space="preserve">Durata </t>
    </r>
    <r>
      <rPr>
        <b/>
        <sz val="10"/>
        <rFont val="Arial"/>
        <family val="2"/>
      </rPr>
      <t xml:space="preserve">de spitalizare 
conf.Anexei 25 la Norme </t>
    </r>
  </si>
  <si>
    <t>75% din Durata de spitalizare</t>
  </si>
  <si>
    <t>4=col.2xcol.3</t>
  </si>
  <si>
    <t>6= col.5*75%</t>
  </si>
  <si>
    <t>exemplu</t>
  </si>
  <si>
    <t>10=(col.2*col.3/col.8)/12</t>
  </si>
  <si>
    <t>9=SC/ICM/TCP</t>
  </si>
  <si>
    <t>UNITATEA SANITARA__________________________</t>
  </si>
  <si>
    <t>INDICATORI CANTITATIVI</t>
  </si>
  <si>
    <t>5.SERVICII MEDICALE ACORDATE ASIGURATILOR DIN ALTE JUDETE</t>
  </si>
  <si>
    <t>MEDICI</t>
  </si>
  <si>
    <t>.</t>
  </si>
  <si>
    <t>Total sectii DRG</t>
  </si>
  <si>
    <t>Total sectii cronici</t>
  </si>
  <si>
    <t xml:space="preserve"> </t>
  </si>
  <si>
    <t>INDICATORI CALITATIVI</t>
  </si>
  <si>
    <t xml:space="preserve">1.Gradul de complexitate a serviciilor medicale spitalicesti acordate in functie de morbiditatea spitalizata, de dotarea spitalului cu aparatura si de incadrarea cu personal de specialitate </t>
  </si>
  <si>
    <t>2.Infectii nosocomiale raportate la numarul total de externari conform indicatorilor asumati prin contractul de management</t>
  </si>
  <si>
    <t xml:space="preserve">3.Gradul de operabilitate inregistrat pe sectiile/compartimentele de specialitate chirurgicala, conform indicatorilor asumati prin contractul de management </t>
  </si>
  <si>
    <t>4.Mortalitatea raportata la numarul total de externari conform indicatorilor asumati prin contractul de management</t>
  </si>
  <si>
    <t>5.Numar de cazuri de urgenta medico-chirurgicala prezentate in structurile de urgenta(camere de garda), din care numarul cazurilor internate</t>
  </si>
  <si>
    <t>Grad de operabilitate %</t>
  </si>
  <si>
    <t>Nota*-Indicatorii de management contractati pentru anul 2019, respectiv gradul de realizare al acestora, se vor prezenta intr-o anexa detaliata conform contractului de management, cu exceptia spitalelor publice care au avut manager interimar.</t>
  </si>
  <si>
    <t>Tab 1</t>
  </si>
  <si>
    <t>Tab 2</t>
  </si>
  <si>
    <t>Tab 3</t>
  </si>
  <si>
    <t>Tab 4</t>
  </si>
  <si>
    <t>Tab 4a</t>
  </si>
  <si>
    <t>Tab 4b</t>
  </si>
  <si>
    <t>tab 5</t>
  </si>
  <si>
    <t>tab 6</t>
  </si>
  <si>
    <t>Unitatea spitalicească:</t>
  </si>
  <si>
    <t>Nr. crt.</t>
  </si>
  <si>
    <t>Structura de personal</t>
  </si>
  <si>
    <t>Total nr. posturi aprobate</t>
  </si>
  <si>
    <t>din care:</t>
  </si>
  <si>
    <t>Nr. posturi ocupate</t>
  </si>
  <si>
    <t>Nr. posturi vacante</t>
  </si>
  <si>
    <t>2=3+4</t>
  </si>
  <si>
    <t>Medici</t>
  </si>
  <si>
    <t>Farmacişti</t>
  </si>
  <si>
    <t>Medici dentişti</t>
  </si>
  <si>
    <t>Stagiari</t>
  </si>
  <si>
    <t>Rezidenţi an 1-2</t>
  </si>
  <si>
    <t>Rezidenţi an 3-7</t>
  </si>
  <si>
    <t>Cercetători</t>
  </si>
  <si>
    <t>Asistenţi</t>
  </si>
  <si>
    <t>Personal sanitar, altul decât medici şi asistenţi(chimişti, biologi, etc)</t>
  </si>
  <si>
    <t>Personal auxiliar (îngrijitoare, muncitori, portari, etc)</t>
  </si>
  <si>
    <t>personal TESA</t>
  </si>
  <si>
    <t>REPREZENTANT LEGAL</t>
  </si>
  <si>
    <t>DIRECTOR ECONOMIC/CONTABIL ŞEF</t>
  </si>
  <si>
    <t>SEF SERVICIU RUOS</t>
  </si>
  <si>
    <t>Întocmit,</t>
  </si>
  <si>
    <t>Denumire sectie/compartiment</t>
  </si>
  <si>
    <t>urgenta</t>
  </si>
  <si>
    <t xml:space="preserve">acut </t>
  </si>
  <si>
    <t>cronic</t>
  </si>
  <si>
    <t>TOTAL</t>
  </si>
  <si>
    <t>Tab 7</t>
  </si>
  <si>
    <t>SPITALUL ……………………….</t>
  </si>
  <si>
    <t>Tabel 1</t>
  </si>
  <si>
    <t>NR</t>
  </si>
  <si>
    <r>
      <t>Sectia/Tip de serviciu</t>
    </r>
    <r>
      <rPr>
        <b/>
        <sz val="16"/>
        <rFont val="Courier New"/>
        <family val="3"/>
      </rPr>
      <t xml:space="preserve"> </t>
    </r>
    <r>
      <rPr>
        <b/>
        <sz val="16"/>
        <color indexed="10"/>
        <rFont val="Courier New"/>
        <family val="3"/>
      </rPr>
      <t>medical( cu cod diagnostic sau procedura)</t>
    </r>
    <r>
      <rPr>
        <b/>
        <sz val="16"/>
        <rFont val="Courier New"/>
        <family val="3"/>
      </rPr>
      <t xml:space="preserve">                                          </t>
    </r>
  </si>
  <si>
    <t>I</t>
  </si>
  <si>
    <t>Lista afectunilor medicale B1</t>
  </si>
  <si>
    <t>.....</t>
  </si>
  <si>
    <t>II</t>
  </si>
  <si>
    <t>ListaCazurilor rezolvate cu procedura chirurgicala B2</t>
  </si>
  <si>
    <t>....</t>
  </si>
  <si>
    <t>Director Medical,</t>
  </si>
  <si>
    <r>
      <t>Tip de serviciu</t>
    </r>
    <r>
      <rPr>
        <b/>
        <sz val="11"/>
        <rFont val="Courier New"/>
        <family val="3"/>
      </rPr>
      <t xml:space="preserve"> </t>
    </r>
    <r>
      <rPr>
        <b/>
        <sz val="11"/>
        <color indexed="10"/>
        <rFont val="Courier New"/>
        <family val="3"/>
      </rPr>
      <t xml:space="preserve">medical </t>
    </r>
    <r>
      <rPr>
        <b/>
        <sz val="11"/>
        <rFont val="Courier New"/>
        <family val="3"/>
      </rPr>
      <t xml:space="preserve">                               cf anexei 22, lit.B 3, B4.1 si B4.2  Norme                       </t>
    </r>
  </si>
  <si>
    <t>Tab 8</t>
  </si>
  <si>
    <t>Tariful / serviciu medical</t>
  </si>
  <si>
    <t>2.GRADUL DE UTILIZARE A PATURILOR</t>
  </si>
  <si>
    <r>
      <t xml:space="preserve">4. PONDEREA CHELTUIELILOR DE PERSONAL IN TOTALUL SUMEI DECONTATE DE CAS PENTRU SERVICII SPITALICESTI
</t>
    </r>
    <r>
      <rPr>
        <b/>
        <sz val="10"/>
        <color indexed="10"/>
        <rFont val="Arial"/>
        <family val="2"/>
      </rPr>
      <t>(se va completa pe total unitate)</t>
    </r>
  </si>
  <si>
    <r>
      <t xml:space="preserve">Nota:  </t>
    </r>
    <r>
      <rPr>
        <b/>
        <sz val="12"/>
        <rFont val="Arial"/>
        <family val="2"/>
      </rPr>
      <t xml:space="preserve">Se va atasa </t>
    </r>
    <r>
      <rPr>
        <b/>
        <u val="single"/>
        <sz val="12"/>
        <rFont val="Arial"/>
        <family val="2"/>
      </rPr>
      <t>Fisa de fundamentare a tarifului pe elemente de cheltuieli</t>
    </r>
    <r>
      <rPr>
        <b/>
        <sz val="12"/>
        <rFont val="Arial"/>
        <family val="2"/>
      </rPr>
      <t xml:space="preserve"> (in lei) conform model din Anexa 22A, la Norme, pentru fiecare tarif/zi spitalizare.Modelul de fisa de fundamentare pe elemente de cheltuieli se regaseste in acest fisier in sheet separat.</t>
    </r>
  </si>
  <si>
    <t>Sectia/ compartimentul (prevazute ca structuri distincte in structura spitalului aprobata/avizata de MS)</t>
  </si>
  <si>
    <t>Numar de paturi stabilit potrivit structurii organizatorice aprobata sau avizata, dupa caz,  de Ministerul Sanatatii, si aflate in contract cu CJAS</t>
  </si>
  <si>
    <t>8 SC=P*(Nr_pat*IUP_pat/DMS_nat)*ICM*TCP/12</t>
  </si>
  <si>
    <t>numar de cazuri externate LUNAR calculat la suma contractata=SC(suma contractata)/icm/TCP</t>
  </si>
  <si>
    <t>Suma contractata  LUNAR iulie -decembrie 2023</t>
  </si>
  <si>
    <r>
      <t xml:space="preserve">Numar paturi aprobate </t>
    </r>
    <r>
      <rPr>
        <b/>
        <sz val="10"/>
        <color indexed="12"/>
        <rFont val="Arial"/>
        <family val="2"/>
      </rPr>
      <t>CONTRACTABILE an 2023</t>
    </r>
    <r>
      <rPr>
        <b/>
        <sz val="20"/>
        <color indexed="12"/>
        <rFont val="Arial"/>
        <family val="2"/>
      </rPr>
      <t>*</t>
    </r>
  </si>
  <si>
    <t>INDICATORI - CRONICI  -  IULIE-DECEMBRIE 2023</t>
  </si>
  <si>
    <t xml:space="preserve">Media cazurilor externate in ultimii 5 ani 
</t>
  </si>
  <si>
    <r>
      <t xml:space="preserve">Numar cazuri estimate a fi externate LUNAR in perioada iulie-decembrie
 </t>
    </r>
    <r>
      <rPr>
        <b/>
        <sz val="12"/>
        <rFont val="Arial"/>
        <family val="2"/>
      </rPr>
      <t>(</t>
    </r>
    <r>
      <rPr>
        <b/>
        <sz val="10"/>
        <rFont val="Arial"/>
        <family val="2"/>
      </rPr>
      <t>in functie de numar paturi contractabile, IU la nivel national si durata acceptata)</t>
    </r>
  </si>
  <si>
    <t>Nr. cazuri  externate LUNAR iulie-decembrie 2023</t>
  </si>
  <si>
    <t>Tarif pe zi de spitalizare propus 2023 *</t>
  </si>
  <si>
    <t>INDICATORI - CRONICI-  PROPUSI   IULIE-DECEMBRIE 2023</t>
  </si>
  <si>
    <t>Sumă   contractata  perioada iulie-decembrie</t>
  </si>
  <si>
    <r>
      <t xml:space="preserve">Tarif pe zi spitalizare </t>
    </r>
    <r>
      <rPr>
        <b/>
        <sz val="10"/>
        <rFont val="Arial"/>
        <family val="2"/>
      </rPr>
      <t>(lei)*</t>
    </r>
  </si>
  <si>
    <t>Indicele mediu de utilizare a paturilor la NIVEL NATIONAL pentru sectii/compartimente de ingrijiri paliative stabilit prin NORME 2023</t>
  </si>
  <si>
    <r>
      <t xml:space="preserve">Suma calculata
</t>
    </r>
    <r>
      <rPr>
        <b/>
        <sz val="10"/>
        <rFont val="Arial"/>
        <family val="2"/>
      </rPr>
      <t xml:space="preserve"> aferenta serviciilor medicale paliative in regim de spitalizare continua
Iulie-Decembrie 2023</t>
    </r>
  </si>
  <si>
    <r>
      <t xml:space="preserve">CENTRALIZATOR
</t>
    </r>
    <r>
      <rPr>
        <b/>
        <u val="single"/>
        <sz val="16"/>
        <rFont val="Georgia"/>
        <family val="1"/>
      </rPr>
      <t xml:space="preserve"> SERVICII MEDICALE SPITALICESTI ACORDATE IN REGIM </t>
    </r>
    <r>
      <rPr>
        <b/>
        <u val="single"/>
        <sz val="22"/>
        <rFont val="Georgia"/>
        <family val="1"/>
      </rPr>
      <t>SPITALIZARE DE ZI AN LUNAR perioada    Iulie-Decembrie 2023</t>
    </r>
  </si>
  <si>
    <r>
      <t xml:space="preserve">INDICATORI SPITALIZARE DE ZI -  2023 - </t>
    </r>
    <r>
      <rPr>
        <b/>
        <sz val="16"/>
        <color indexed="10"/>
        <rFont val="Arial"/>
        <family val="2"/>
      </rPr>
      <t>TARIF PE CAZ REZOLVAT</t>
    </r>
  </si>
  <si>
    <t xml:space="preserve">Numar servicii medicale estimate iulie-decembrie 2023, pe tipuri  </t>
  </si>
  <si>
    <r>
      <t xml:space="preserve">Tariful / caz rezolvat </t>
    </r>
    <r>
      <rPr>
        <b/>
        <sz val="16"/>
        <color indexed="10"/>
        <rFont val="Courier New"/>
        <family val="3"/>
      </rPr>
      <t xml:space="preserve">  2023</t>
    </r>
  </si>
  <si>
    <t>INDICATORII - SPITALIZARE DE ZI -2023</t>
  </si>
  <si>
    <t>Suma estimata iulie-decembrie 2023</t>
  </si>
  <si>
    <t>INDICATORII - SPITALIZARE DE ZI - 2023</t>
  </si>
  <si>
    <r>
      <t xml:space="preserve">INDICATORI SPITALIZARE DE ZI -  2023- </t>
    </r>
    <r>
      <rPr>
        <b/>
        <sz val="11"/>
        <color indexed="10"/>
        <rFont val="Arial"/>
        <family val="2"/>
      </rPr>
      <t>TARIF PE SERVICIU MEDICAL</t>
    </r>
  </si>
  <si>
    <t>Numar servicii medicale estimate iulie-decembrie 2023</t>
  </si>
  <si>
    <t>Suma estimata iulie- decembrie 2023</t>
  </si>
  <si>
    <t>1.NUMAR DE CAZURI REALIZATE IN PERIOADA 2019-2022</t>
  </si>
  <si>
    <t>3. GRADUL DE ACOPERIRE CU RESURSE UMANE/SECTII SI COMPARTIMENTE FUNCTIONALE
AN 2023
IN RAPORT CU NORMATIVUL DE PERSONAL</t>
  </si>
  <si>
    <t>Număr infecţii nosocomiale</t>
  </si>
  <si>
    <t xml:space="preserve">% în total externări </t>
  </si>
  <si>
    <t xml:space="preserve">Numar cazuri externate </t>
  </si>
  <si>
    <t xml:space="preserve">Numar cazuri operate </t>
  </si>
  <si>
    <t>Nr. Decese</t>
  </si>
  <si>
    <t>% în total externări</t>
  </si>
  <si>
    <t>Numar cazuri de urgenta medico-chirurgicala prezentate in structurile de urgenta(camere de garda)  din care:</t>
  </si>
  <si>
    <t xml:space="preserve">Numar cazuri internate </t>
  </si>
  <si>
    <t xml:space="preserve">Listă personal existent conform structurii aprobate a spitalului, având în vedere numărul de posturi aprobate şi repartizate, potrivit legii, pentru aprobarea bugetului de stat </t>
  </si>
  <si>
    <t>Numarul cazurilor de spitalizare estimate IULIE-DECEMBRIE 2023</t>
  </si>
  <si>
    <t xml:space="preserve">OFERTA CONTRACTARE 01.07.2023-31.12.2023 (Indicatori specifici)
SERVICII MEDICALE SPITALICESTI </t>
  </si>
  <si>
    <t>Anexa 7</t>
  </si>
  <si>
    <r>
      <t xml:space="preserve">Durata de spitalizare efectiv realizata an 2022
</t>
    </r>
    <r>
      <rPr>
        <b/>
        <sz val="10"/>
        <rFont val="Arial"/>
        <family val="2"/>
      </rPr>
      <t>(conform rapoartelor Scolii Nationale pentru anul 2022)</t>
    </r>
    <r>
      <rPr>
        <b/>
        <sz val="20"/>
        <rFont val="Arial"/>
        <family val="2"/>
      </rPr>
      <t xml:space="preserve">**
</t>
    </r>
  </si>
  <si>
    <r>
      <t xml:space="preserve">Durata de spitalizare </t>
    </r>
    <r>
      <rPr>
        <b/>
        <sz val="10"/>
        <color indexed="12"/>
        <rFont val="Arial"/>
        <family val="2"/>
      </rPr>
      <t xml:space="preserve">acceptata pentru calculul numarului de cazuri estimat a fi externate in </t>
    </r>
    <r>
      <rPr>
        <b/>
        <sz val="16"/>
        <color indexed="12"/>
        <rFont val="Arial"/>
        <family val="2"/>
      </rPr>
      <t>anul 2023</t>
    </r>
    <r>
      <rPr>
        <b/>
        <sz val="10"/>
        <color indexed="12"/>
        <rFont val="Arial"/>
        <family val="2"/>
      </rPr>
      <t xml:space="preserve">
</t>
    </r>
    <r>
      <rPr>
        <b/>
        <sz val="10"/>
        <rFont val="Arial"/>
        <family val="2"/>
      </rPr>
      <t>( col 5 sau max dintre col 6 si col 7 cand 6 si 7 sunt mai mici decat 5)</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</si>
</sst>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000%"/>
    <numFmt numFmtId="182" formatCode="&quot;Yes&quot;;&quot;Yes&quot;;&quot;No&quot;"/>
    <numFmt numFmtId="183" formatCode="&quot;True&quot;;&quot;True&quot;;&quot;False&quot;"/>
    <numFmt numFmtId="184" formatCode="&quot;On&quot;;&quot;On&quot;;&quot;Off&quot;"/>
    <numFmt numFmtId="185" formatCode="[$€-2]\ #,##0.00_);[Red]\([$€-2]\ #,##0.00\)"/>
    <numFmt numFmtId="186" formatCode="_-* #,##0.00000\ _l_e_i_-;\-* #,##0.00000\ _l_e_i_-;_-* &quot;-&quot;??\ _l_e_i_-;_-@_-"/>
  </numFmts>
  <fonts count="7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2"/>
      <name val="Arial"/>
      <family val="2"/>
    </font>
    <font>
      <b/>
      <u val="single"/>
      <sz val="16"/>
      <name val="Georgia"/>
      <family val="1"/>
    </font>
    <font>
      <b/>
      <sz val="8"/>
      <name val="Arial"/>
      <family val="2"/>
    </font>
    <font>
      <b/>
      <sz val="16"/>
      <color indexed="12"/>
      <name val="Arial"/>
      <family val="2"/>
    </font>
    <font>
      <b/>
      <sz val="12"/>
      <color indexed="12"/>
      <name val="Arial"/>
      <family val="2"/>
    </font>
    <font>
      <b/>
      <sz val="14"/>
      <color indexed="12"/>
      <name val="Arial"/>
      <family val="2"/>
    </font>
    <font>
      <b/>
      <sz val="16"/>
      <color indexed="10"/>
      <name val="Arial"/>
      <family val="2"/>
    </font>
    <font>
      <b/>
      <sz val="12"/>
      <color indexed="10"/>
      <name val="Arial"/>
      <family val="2"/>
    </font>
    <font>
      <b/>
      <sz val="14"/>
      <name val="Arial"/>
      <family val="2"/>
    </font>
    <font>
      <b/>
      <sz val="16"/>
      <name val="Arial"/>
      <family val="2"/>
    </font>
    <font>
      <b/>
      <sz val="14"/>
      <color indexed="10"/>
      <name val="Arial"/>
      <family val="2"/>
    </font>
    <font>
      <b/>
      <sz val="10"/>
      <color indexed="10"/>
      <name val="Arial"/>
      <family val="2"/>
    </font>
    <font>
      <b/>
      <sz val="12"/>
      <color indexed="17"/>
      <name val="Arial"/>
      <family val="2"/>
    </font>
    <font>
      <b/>
      <sz val="10"/>
      <color indexed="12"/>
      <name val="Arial"/>
      <family val="2"/>
    </font>
    <font>
      <b/>
      <sz val="11"/>
      <name val="Arial"/>
      <family val="2"/>
    </font>
    <font>
      <b/>
      <sz val="9"/>
      <name val="Arial"/>
      <family val="2"/>
    </font>
    <font>
      <b/>
      <u val="single"/>
      <sz val="22"/>
      <name val="Georgia"/>
      <family val="1"/>
    </font>
    <font>
      <b/>
      <u val="single"/>
      <sz val="22"/>
      <color indexed="12"/>
      <name val="Arial"/>
      <family val="2"/>
    </font>
    <font>
      <sz val="9"/>
      <name val="Arial"/>
      <family val="2"/>
    </font>
    <font>
      <b/>
      <sz val="22"/>
      <color indexed="10"/>
      <name val="Arial"/>
      <family val="2"/>
    </font>
    <font>
      <b/>
      <sz val="26"/>
      <color indexed="10"/>
      <name val="Arial"/>
      <family val="2"/>
    </font>
    <font>
      <b/>
      <sz val="12"/>
      <name val="Times New Roman"/>
      <family val="1"/>
    </font>
    <font>
      <b/>
      <sz val="14"/>
      <name val="Times New Roman"/>
      <family val="1"/>
    </font>
    <font>
      <b/>
      <sz val="14"/>
      <color indexed="10"/>
      <name val="Times New Roman"/>
      <family val="1"/>
    </font>
    <font>
      <b/>
      <u val="single"/>
      <sz val="16"/>
      <name val="Times New Roman"/>
      <family val="1"/>
    </font>
    <font>
      <sz val="12"/>
      <name val="Arial"/>
      <family val="2"/>
    </font>
    <font>
      <b/>
      <sz val="10"/>
      <color indexed="10"/>
      <name val="Courier New"/>
      <family val="3"/>
    </font>
    <font>
      <sz val="10"/>
      <name val="Courier New"/>
      <family val="3"/>
    </font>
    <font>
      <i/>
      <sz val="10"/>
      <name val="Arial"/>
      <family val="2"/>
    </font>
    <font>
      <b/>
      <sz val="10"/>
      <name val="Courier New"/>
      <family val="3"/>
    </font>
    <font>
      <sz val="14"/>
      <name val="Times New Roman"/>
      <family val="1"/>
    </font>
    <font>
      <b/>
      <i/>
      <sz val="12"/>
      <name val="Arial"/>
      <family val="2"/>
    </font>
    <font>
      <b/>
      <sz val="20"/>
      <color indexed="12"/>
      <name val="Arial"/>
      <family val="2"/>
    </font>
    <font>
      <b/>
      <sz val="20"/>
      <name val="Arial"/>
      <family val="2"/>
    </font>
    <font>
      <b/>
      <u val="single"/>
      <sz val="10"/>
      <name val="Arial"/>
      <family val="2"/>
    </font>
    <font>
      <b/>
      <sz val="18"/>
      <name val="Arial"/>
      <family val="2"/>
    </font>
    <font>
      <b/>
      <i/>
      <sz val="16"/>
      <name val="Arial"/>
      <family val="2"/>
    </font>
    <font>
      <sz val="16"/>
      <name val="Arial"/>
      <family val="2"/>
    </font>
    <font>
      <b/>
      <u val="single"/>
      <sz val="16"/>
      <color indexed="10"/>
      <name val="Georgia"/>
      <family val="1"/>
    </font>
    <font>
      <b/>
      <sz val="12"/>
      <color indexed="8"/>
      <name val="Arial"/>
      <family val="2"/>
    </font>
    <font>
      <b/>
      <u val="single"/>
      <sz val="12"/>
      <color indexed="12"/>
      <name val="Arial"/>
      <family val="2"/>
    </font>
    <font>
      <b/>
      <sz val="16"/>
      <name val="Times New Roman"/>
      <family val="1"/>
    </font>
    <font>
      <sz val="16"/>
      <name val="Times New Roman"/>
      <family val="1"/>
    </font>
    <font>
      <b/>
      <sz val="16"/>
      <name val="Courier New"/>
      <family val="3"/>
    </font>
    <font>
      <b/>
      <sz val="16"/>
      <color indexed="10"/>
      <name val="Courier New"/>
      <family val="3"/>
    </font>
    <font>
      <b/>
      <sz val="16"/>
      <color indexed="10"/>
      <name val="Times New Roman"/>
      <family val="1"/>
    </font>
    <font>
      <sz val="11"/>
      <name val="Arial"/>
      <family val="2"/>
    </font>
    <font>
      <b/>
      <sz val="11"/>
      <color indexed="10"/>
      <name val="Arial"/>
      <family val="2"/>
    </font>
    <font>
      <b/>
      <sz val="11"/>
      <name val="Times New Roman"/>
      <family val="1"/>
    </font>
    <font>
      <sz val="11"/>
      <name val="Times New Roman"/>
      <family val="1"/>
    </font>
    <font>
      <b/>
      <sz val="11"/>
      <name val="Courier New"/>
      <family val="3"/>
    </font>
    <font>
      <b/>
      <sz val="11"/>
      <color indexed="10"/>
      <name val="Courier New"/>
      <family val="3"/>
    </font>
    <font>
      <b/>
      <sz val="12"/>
      <color indexed="10"/>
      <name val="Times New Roman"/>
      <family val="1"/>
    </font>
    <font>
      <b/>
      <sz val="12"/>
      <name val="Courier New"/>
      <family val="3"/>
    </font>
    <font>
      <b/>
      <sz val="9"/>
      <name val="TimesNewRomanPSMT"/>
      <family val="0"/>
    </font>
    <font>
      <sz val="20"/>
      <name val="Arial"/>
      <family val="2"/>
    </font>
    <font>
      <u val="single"/>
      <sz val="20"/>
      <name val="Georgia"/>
      <family val="1"/>
    </font>
    <font>
      <b/>
      <u val="single"/>
      <sz val="12"/>
      <name val="Arial"/>
      <family val="2"/>
    </font>
    <font>
      <b/>
      <sz val="12"/>
      <color rgb="FFFF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color indexed="63"/>
      </bottom>
    </border>
    <border>
      <left>
        <color indexed="63"/>
      </left>
      <right style="thin"/>
      <top style="thin"/>
      <bottom>
        <color indexed="63"/>
      </bottom>
    </border>
    <border>
      <left style="thin"/>
      <right style="thin"/>
      <top style="thin"/>
      <bottom>
        <color indexed="63"/>
      </bottom>
    </border>
    <border>
      <left style="medium">
        <color indexed="8"/>
      </left>
      <right>
        <color indexed="63"/>
      </right>
      <top>
        <color indexed="63"/>
      </top>
      <bottom>
        <color indexed="63"/>
      </bottom>
    </border>
    <border>
      <left style="medium"/>
      <right style="medium"/>
      <top>
        <color indexed="63"/>
      </top>
      <bottom style="thin">
        <color indexed="8"/>
      </bottom>
    </border>
    <border>
      <left>
        <color indexed="63"/>
      </left>
      <right>
        <color indexed="63"/>
      </right>
      <top style="medium"/>
      <bottom style="medium"/>
    </border>
    <border>
      <left>
        <color indexed="63"/>
      </left>
      <right>
        <color indexed="63"/>
      </right>
      <top>
        <color indexed="63"/>
      </top>
      <bottom style="thin">
        <color indexed="8"/>
      </bottom>
    </border>
    <border>
      <left style="medium">
        <color indexed="8"/>
      </left>
      <right style="medium">
        <color indexed="8"/>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top/>
      <bottom/>
    </border>
    <border>
      <left style="thin">
        <color indexed="8"/>
      </left>
      <right style="thin">
        <color indexed="8"/>
      </right>
      <top style="thin">
        <color indexed="8"/>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thin">
        <color indexed="8"/>
      </right>
      <top>
        <color indexed="63"/>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
      <left style="thin"/>
      <right style="thin"/>
      <top/>
      <bottom style="medium"/>
    </border>
    <border>
      <left style="thin"/>
      <right style="medium"/>
      <top/>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medium"/>
    </border>
    <border>
      <left style="medium"/>
      <right style="medium">
        <color indexed="8"/>
      </right>
      <top style="medium"/>
      <bottom style="medium"/>
    </border>
    <border>
      <left style="medium">
        <color indexed="8"/>
      </left>
      <right>
        <color indexed="63"/>
      </right>
      <top style="medium"/>
      <bottom style="medium"/>
    </border>
    <border>
      <left style="medium"/>
      <right/>
      <top style="medium"/>
      <bottom/>
    </border>
    <border>
      <left style="medium"/>
      <right/>
      <top/>
      <bottom/>
    </border>
    <border>
      <left style="thin"/>
      <right style="thin"/>
      <top/>
      <bottom/>
    </border>
    <border>
      <left style="thin">
        <color indexed="8"/>
      </left>
      <right>
        <color indexed="63"/>
      </right>
      <top style="medium"/>
      <bottom style="thin">
        <color indexed="8"/>
      </bottom>
    </border>
    <border>
      <left style="medium"/>
      <right style="thin">
        <color indexed="8"/>
      </right>
      <top style="thin">
        <color indexed="8"/>
      </top>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medium">
        <color indexed="8"/>
      </left>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color indexed="63"/>
      </top>
      <bottom style="medium"/>
    </border>
    <border>
      <left>
        <color indexed="63"/>
      </left>
      <right>
        <color indexed="63"/>
      </right>
      <top>
        <color indexed="63"/>
      </top>
      <bottom style="medium"/>
    </border>
    <border>
      <left>
        <color indexed="63"/>
      </left>
      <right style="medium">
        <color indexed="8"/>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color indexed="63"/>
      </bottom>
    </border>
    <border>
      <left>
        <color indexed="63"/>
      </left>
      <right style="medium"/>
      <top>
        <color indexed="63"/>
      </top>
      <bottom style="medium"/>
    </border>
    <border>
      <left/>
      <right style="medium"/>
      <top style="medium"/>
      <bottom style="thin"/>
    </border>
    <border>
      <left/>
      <right style="medium"/>
      <top style="thin"/>
      <bottom style="thin"/>
    </border>
    <border>
      <left/>
      <right style="medium"/>
      <top style="thin"/>
      <bottom style="medium"/>
    </border>
    <border>
      <left style="medium"/>
      <right>
        <color indexed="63"/>
      </right>
      <top>
        <color indexed="63"/>
      </top>
      <bottom style="medium"/>
    </border>
    <border>
      <left/>
      <right style="thin"/>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27">
    <xf numFmtId="0" fontId="0" fillId="0" borderId="0" xfId="0" applyAlignment="1">
      <alignment/>
    </xf>
    <xf numFmtId="0" fontId="18"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19" fillId="0" borderId="12" xfId="0" applyFont="1" applyBorder="1" applyAlignment="1">
      <alignment horizontal="center" vertical="center"/>
    </xf>
    <xf numFmtId="3" fontId="19" fillId="0" borderId="12" xfId="0" applyNumberFormat="1" applyFont="1" applyBorder="1" applyAlignment="1">
      <alignment horizontal="center" vertical="center"/>
    </xf>
    <xf numFmtId="0" fontId="19" fillId="0" borderId="0" xfId="0" applyFont="1" applyAlignment="1">
      <alignment/>
    </xf>
    <xf numFmtId="0" fontId="18" fillId="0" borderId="0" xfId="0" applyFont="1" applyFill="1" applyAlignment="1">
      <alignment/>
    </xf>
    <xf numFmtId="0" fontId="18" fillId="0" borderId="0" xfId="0" applyFont="1" applyBorder="1" applyAlignment="1">
      <alignment horizontal="center" vertical="center"/>
    </xf>
    <xf numFmtId="0" fontId="31" fillId="24" borderId="0" xfId="0" applyFont="1" applyFill="1" applyAlignment="1">
      <alignment horizontal="left" wrapText="1"/>
    </xf>
    <xf numFmtId="0" fontId="18" fillId="0" borderId="13" xfId="0" applyFont="1" applyFill="1" applyBorder="1" applyAlignment="1">
      <alignment horizontal="center" vertical="center" wrapText="1"/>
    </xf>
    <xf numFmtId="0" fontId="18" fillId="0" borderId="0" xfId="0" applyFont="1" applyFill="1" applyAlignment="1">
      <alignment horizontal="center" vertical="center"/>
    </xf>
    <xf numFmtId="0" fontId="21" fillId="0" borderId="13" xfId="0" applyFont="1" applyFill="1" applyBorder="1" applyAlignment="1">
      <alignment horizontal="center"/>
    </xf>
    <xf numFmtId="0" fontId="21" fillId="0" borderId="13" xfId="0" applyFont="1" applyFill="1" applyBorder="1" applyAlignment="1">
      <alignment horizontal="center" vertical="center" wrapText="1"/>
    </xf>
    <xf numFmtId="3" fontId="21" fillId="0" borderId="13" xfId="0" applyNumberFormat="1" applyFont="1" applyFill="1" applyBorder="1" applyAlignment="1">
      <alignment horizontal="center"/>
    </xf>
    <xf numFmtId="0" fontId="21" fillId="0" borderId="0" xfId="0" applyFont="1" applyFill="1" applyAlignment="1">
      <alignment horizontal="center"/>
    </xf>
    <xf numFmtId="0" fontId="33" fillId="0" borderId="13" xfId="0" applyFont="1" applyFill="1" applyBorder="1" applyAlignment="1">
      <alignment horizontal="center" vertical="center"/>
    </xf>
    <xf numFmtId="0" fontId="34" fillId="0" borderId="13" xfId="0" applyFont="1" applyFill="1" applyBorder="1" applyAlignment="1">
      <alignment horizontal="center" vertical="center" wrapText="1"/>
    </xf>
    <xf numFmtId="3" fontId="33" fillId="0" borderId="13" xfId="0" applyNumberFormat="1" applyFont="1" applyFill="1" applyBorder="1" applyAlignment="1">
      <alignment horizontal="center" vertical="center" wrapText="1"/>
    </xf>
    <xf numFmtId="4" fontId="33" fillId="0" borderId="13" xfId="0" applyNumberFormat="1" applyFont="1" applyFill="1" applyBorder="1" applyAlignment="1">
      <alignment horizontal="center" vertical="center" wrapText="1"/>
    </xf>
    <xf numFmtId="0" fontId="33" fillId="0" borderId="0" xfId="0" applyFont="1" applyFill="1" applyAlignment="1">
      <alignment horizontal="center"/>
    </xf>
    <xf numFmtId="0" fontId="23" fillId="0" borderId="0" xfId="0" applyFont="1" applyAlignment="1">
      <alignment/>
    </xf>
    <xf numFmtId="0" fontId="27" fillId="0" borderId="0" xfId="0" applyFont="1" applyAlignment="1">
      <alignment horizontal="center"/>
    </xf>
    <xf numFmtId="0" fontId="23" fillId="0" borderId="0" xfId="0" applyFont="1" applyAlignment="1">
      <alignment horizontal="left"/>
    </xf>
    <xf numFmtId="0" fontId="31" fillId="0" borderId="0" xfId="0" applyFont="1" applyAlignment="1">
      <alignment horizontal="left"/>
    </xf>
    <xf numFmtId="0" fontId="19" fillId="0" borderId="14" xfId="0" applyFont="1" applyBorder="1" applyAlignment="1">
      <alignment horizontal="center" vertical="center"/>
    </xf>
    <xf numFmtId="4" fontId="28" fillId="24" borderId="15" xfId="0" applyNumberFormat="1" applyFont="1" applyFill="1" applyBorder="1" applyAlignment="1">
      <alignment horizontal="center" vertical="center"/>
    </xf>
    <xf numFmtId="0" fontId="30" fillId="0" borderId="13" xfId="0" applyFont="1" applyFill="1" applyBorder="1" applyAlignment="1">
      <alignment horizontal="center" vertical="center" wrapText="1"/>
    </xf>
    <xf numFmtId="0" fontId="19" fillId="0" borderId="16" xfId="0" applyFont="1" applyBorder="1" applyAlignment="1">
      <alignment/>
    </xf>
    <xf numFmtId="0" fontId="19" fillId="0" borderId="16" xfId="0" applyFont="1" applyBorder="1" applyAlignment="1">
      <alignment horizontal="center"/>
    </xf>
    <xf numFmtId="0" fontId="19" fillId="0" borderId="17" xfId="0" applyFont="1" applyBorder="1" applyAlignment="1">
      <alignment/>
    </xf>
    <xf numFmtId="0" fontId="19" fillId="0" borderId="17" xfId="0" applyFont="1" applyBorder="1" applyAlignment="1">
      <alignment horizontal="center"/>
    </xf>
    <xf numFmtId="4" fontId="19" fillId="0" borderId="16" xfId="0" applyNumberFormat="1" applyFont="1" applyBorder="1" applyAlignment="1">
      <alignment horizontal="center"/>
    </xf>
    <xf numFmtId="0" fontId="37" fillId="0" borderId="13"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8" fillId="0" borderId="0" xfId="0" applyFont="1" applyAlignment="1">
      <alignment/>
    </xf>
    <xf numFmtId="0" fontId="26" fillId="0" borderId="0" xfId="0" applyFont="1" applyAlignment="1">
      <alignment/>
    </xf>
    <xf numFmtId="0" fontId="36" fillId="0" borderId="0" xfId="0" applyFont="1" applyAlignment="1">
      <alignment/>
    </xf>
    <xf numFmtId="0" fontId="27" fillId="0" borderId="12" xfId="0" applyFont="1" applyBorder="1" applyAlignment="1">
      <alignment horizontal="left" vertical="center"/>
    </xf>
    <xf numFmtId="0" fontId="18" fillId="25" borderId="18" xfId="0" applyFont="1" applyFill="1" applyBorder="1" applyAlignment="1">
      <alignment horizontal="center" vertical="center" wrapText="1"/>
    </xf>
    <xf numFmtId="0" fontId="18" fillId="25" borderId="19" xfId="0" applyFont="1" applyFill="1" applyBorder="1" applyAlignment="1">
      <alignment horizontal="center" vertical="center" wrapText="1"/>
    </xf>
    <xf numFmtId="0" fontId="18" fillId="25" borderId="20" xfId="0" applyFont="1" applyFill="1" applyBorder="1" applyAlignment="1">
      <alignment horizontal="center" vertical="center" wrapText="1"/>
    </xf>
    <xf numFmtId="3" fontId="19" fillId="0" borderId="16" xfId="0" applyNumberFormat="1" applyFont="1" applyBorder="1" applyAlignment="1">
      <alignment horizontal="center" vertical="center"/>
    </xf>
    <xf numFmtId="0" fontId="27" fillId="0" borderId="21" xfId="0" applyFont="1" applyBorder="1" applyAlignment="1">
      <alignment horizontal="left" vertical="center"/>
    </xf>
    <xf numFmtId="3" fontId="19" fillId="0" borderId="20" xfId="0" applyNumberFormat="1" applyFont="1" applyBorder="1" applyAlignment="1">
      <alignment horizontal="center" vertical="center"/>
    </xf>
    <xf numFmtId="0" fontId="19" fillId="0" borderId="15" xfId="0" applyFont="1" applyBorder="1" applyAlignment="1">
      <alignment horizontal="center" vertical="center" wrapText="1"/>
    </xf>
    <xf numFmtId="4" fontId="23" fillId="0" borderId="22" xfId="0" applyNumberFormat="1" applyFont="1" applyBorder="1" applyAlignment="1">
      <alignment horizontal="center" vertical="center"/>
    </xf>
    <xf numFmtId="4" fontId="19" fillId="0" borderId="22" xfId="0" applyNumberFormat="1" applyFont="1" applyBorder="1" applyAlignment="1">
      <alignment horizontal="center" vertical="center"/>
    </xf>
    <xf numFmtId="3" fontId="26" fillId="0" borderId="22" xfId="0" applyNumberFormat="1" applyFont="1" applyBorder="1" applyAlignment="1">
      <alignment horizontal="center" vertical="center"/>
    </xf>
    <xf numFmtId="0" fontId="19" fillId="0" borderId="23" xfId="0" applyFont="1" applyBorder="1" applyAlignment="1">
      <alignment horizontal="center" vertical="center" wrapText="1"/>
    </xf>
    <xf numFmtId="0" fontId="22" fillId="0" borderId="24" xfId="0" applyFont="1" applyBorder="1" applyAlignment="1">
      <alignment horizontal="left" vertical="center" wrapText="1"/>
    </xf>
    <xf numFmtId="0" fontId="24" fillId="0" borderId="24" xfId="0" applyFont="1" applyBorder="1" applyAlignment="1">
      <alignment horizontal="center" vertical="center"/>
    </xf>
    <xf numFmtId="0" fontId="23" fillId="0" borderId="24" xfId="0" applyFont="1" applyFill="1" applyBorder="1" applyAlignment="1">
      <alignment horizontal="center" vertical="center" wrapText="1"/>
    </xf>
    <xf numFmtId="0" fontId="23" fillId="0" borderId="24" xfId="0" applyFont="1" applyBorder="1" applyAlignment="1">
      <alignment horizontal="center" vertical="center" wrapText="1"/>
    </xf>
    <xf numFmtId="0" fontId="25" fillId="0" borderId="24" xfId="0" applyFont="1" applyBorder="1" applyAlignment="1">
      <alignment horizontal="left" vertical="center" wrapText="1"/>
    </xf>
    <xf numFmtId="0" fontId="19" fillId="0" borderId="15" xfId="0" applyFont="1" applyBorder="1" applyAlignment="1">
      <alignment horizontal="center" vertical="center"/>
    </xf>
    <xf numFmtId="0" fontId="19" fillId="0" borderId="22" xfId="0" applyFont="1" applyBorder="1" applyAlignment="1">
      <alignment horizontal="center" vertical="center"/>
    </xf>
    <xf numFmtId="0" fontId="41" fillId="0" borderId="0" xfId="0" applyFont="1" applyAlignment="1">
      <alignment/>
    </xf>
    <xf numFmtId="0" fontId="41" fillId="0" borderId="0" xfId="0" applyFont="1" applyBorder="1" applyAlignment="1">
      <alignment horizontal="left"/>
    </xf>
    <xf numFmtId="0" fontId="19" fillId="0" borderId="21" xfId="0" applyFont="1" applyBorder="1" applyAlignment="1">
      <alignment horizontal="center" vertical="center"/>
    </xf>
    <xf numFmtId="3" fontId="28" fillId="26" borderId="25" xfId="0" applyNumberFormat="1" applyFont="1" applyFill="1" applyBorder="1" applyAlignment="1">
      <alignment horizontal="center" vertical="center"/>
    </xf>
    <xf numFmtId="0" fontId="27" fillId="0" borderId="16" xfId="0" applyFont="1" applyBorder="1" applyAlignment="1">
      <alignment horizontal="left" vertical="center"/>
    </xf>
    <xf numFmtId="1" fontId="19" fillId="0" borderId="0" xfId="0" applyNumberFormat="1" applyFont="1" applyBorder="1" applyAlignment="1">
      <alignment horizontal="left" vertical="center"/>
    </xf>
    <xf numFmtId="1" fontId="19" fillId="0" borderId="0" xfId="0" applyNumberFormat="1" applyFont="1" applyBorder="1" applyAlignment="1" applyProtection="1">
      <alignment horizontal="left" vertical="center"/>
      <protection locked="0"/>
    </xf>
    <xf numFmtId="1" fontId="44" fillId="0" borderId="0" xfId="0" applyNumberFormat="1" applyFont="1" applyBorder="1" applyAlignment="1">
      <alignment horizontal="center" vertical="center" wrapText="1"/>
    </xf>
    <xf numFmtId="2" fontId="19" fillId="0" borderId="0" xfId="0" applyNumberFormat="1" applyFont="1" applyBorder="1" applyAlignment="1">
      <alignment horizontal="center" vertical="center" wrapText="1"/>
    </xf>
    <xf numFmtId="0" fontId="27" fillId="0" borderId="0" xfId="0" applyFont="1" applyAlignment="1">
      <alignment/>
    </xf>
    <xf numFmtId="2" fontId="19" fillId="0" borderId="0" xfId="0" applyNumberFormat="1" applyFont="1" applyBorder="1" applyAlignment="1">
      <alignment horizontal="left" vertical="center" wrapText="1"/>
    </xf>
    <xf numFmtId="1" fontId="44" fillId="0" borderId="0" xfId="0" applyNumberFormat="1" applyFont="1" applyBorder="1" applyAlignment="1">
      <alignment horizontal="left" vertical="center" wrapText="1"/>
    </xf>
    <xf numFmtId="0" fontId="27" fillId="0" borderId="0" xfId="0" applyFont="1" applyFill="1" applyBorder="1" applyAlignment="1">
      <alignment horizontal="left"/>
    </xf>
    <xf numFmtId="0" fontId="41" fillId="0" borderId="26" xfId="0" applyFont="1" applyBorder="1" applyAlignment="1">
      <alignment horizontal="left"/>
    </xf>
    <xf numFmtId="0" fontId="0" fillId="0" borderId="0" xfId="0" applyAlignment="1">
      <alignment horizontal="left"/>
    </xf>
    <xf numFmtId="0" fontId="40" fillId="0" borderId="16" xfId="0" applyFont="1" applyBorder="1" applyAlignment="1">
      <alignment horizontal="center" vertical="center" wrapText="1"/>
    </xf>
    <xf numFmtId="0" fontId="40" fillId="27"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Border="1" applyAlignment="1">
      <alignment horizontal="center" vertical="center"/>
    </xf>
    <xf numFmtId="0" fontId="45" fillId="0" borderId="0" xfId="0" applyFont="1" applyFill="1" applyBorder="1" applyAlignment="1">
      <alignment horizontal="center" vertical="center" wrapText="1"/>
    </xf>
    <xf numFmtId="0" fontId="0" fillId="0" borderId="16" xfId="0" applyBorder="1" applyAlignment="1">
      <alignment/>
    </xf>
    <xf numFmtId="0" fontId="46" fillId="0" borderId="16" xfId="0" applyFont="1" applyBorder="1" applyAlignment="1">
      <alignment horizontal="center" vertical="center" wrapText="1"/>
    </xf>
    <xf numFmtId="0" fontId="0" fillId="0" borderId="16" xfId="0" applyBorder="1" applyAlignment="1">
      <alignment horizontal="center" vertical="center"/>
    </xf>
    <xf numFmtId="3" fontId="0" fillId="0" borderId="0" xfId="0" applyNumberFormat="1" applyFont="1" applyFill="1" applyBorder="1" applyAlignment="1">
      <alignment horizontal="center"/>
    </xf>
    <xf numFmtId="3" fontId="0" fillId="0" borderId="0" xfId="0" applyNumberFormat="1" applyFill="1" applyBorder="1" applyAlignment="1">
      <alignment horizontal="center"/>
    </xf>
    <xf numFmtId="0" fontId="18" fillId="0" borderId="16" xfId="0" applyFont="1" applyBorder="1" applyAlignment="1">
      <alignment horizontal="center" vertical="center"/>
    </xf>
    <xf numFmtId="0" fontId="0" fillId="0" borderId="16" xfId="0" applyFont="1" applyFill="1" applyBorder="1" applyAlignment="1">
      <alignment/>
    </xf>
    <xf numFmtId="3" fontId="42" fillId="0" borderId="16" xfId="0" applyNumberFormat="1" applyFont="1" applyFill="1" applyBorder="1" applyAlignment="1" applyProtection="1">
      <alignment horizontal="center" vertical="center" wrapText="1"/>
      <protection locked="0"/>
    </xf>
    <xf numFmtId="4" fontId="41" fillId="0" borderId="16" xfId="0" applyNumberFormat="1" applyFont="1" applyFill="1" applyBorder="1" applyAlignment="1">
      <alignment horizontal="center" vertical="center" wrapText="1"/>
    </xf>
    <xf numFmtId="3" fontId="41" fillId="0" borderId="16" xfId="0" applyNumberFormat="1" applyFont="1" applyFill="1" applyBorder="1" applyAlignment="1">
      <alignment horizontal="center" vertical="center"/>
    </xf>
    <xf numFmtId="4" fontId="42" fillId="0" borderId="16" xfId="0" applyNumberFormat="1" applyFont="1" applyFill="1" applyBorder="1" applyAlignment="1" applyProtection="1">
      <alignment horizontal="center" vertical="center" wrapText="1"/>
      <protection locked="0"/>
    </xf>
    <xf numFmtId="4" fontId="41" fillId="0" borderId="0" xfId="0" applyNumberFormat="1" applyFont="1" applyFill="1" applyBorder="1" applyAlignment="1">
      <alignment horizontal="center"/>
    </xf>
    <xf numFmtId="3" fontId="41" fillId="0" borderId="0" xfId="0" applyNumberFormat="1" applyFont="1" applyFill="1" applyBorder="1" applyAlignment="1">
      <alignment horizontal="center"/>
    </xf>
    <xf numFmtId="3" fontId="41" fillId="0" borderId="0" xfId="0" applyNumberFormat="1" applyFont="1" applyFill="1" applyBorder="1" applyAlignment="1">
      <alignment/>
    </xf>
    <xf numFmtId="3" fontId="41" fillId="0" borderId="16" xfId="0" applyNumberFormat="1" applyFont="1" applyFill="1" applyBorder="1" applyAlignment="1">
      <alignment horizontal="center" vertical="center" wrapText="1"/>
    </xf>
    <xf numFmtId="0" fontId="47" fillId="0" borderId="0" xfId="0" applyFont="1" applyAlignment="1">
      <alignment/>
    </xf>
    <xf numFmtId="3" fontId="41" fillId="0" borderId="16" xfId="0" applyNumberFormat="1" applyFont="1" applyFill="1" applyBorder="1" applyAlignment="1" applyProtection="1">
      <alignment horizontal="center" vertical="center" wrapText="1"/>
      <protection locked="0"/>
    </xf>
    <xf numFmtId="0" fontId="48" fillId="0" borderId="16" xfId="0" applyFont="1" applyBorder="1" applyAlignment="1">
      <alignment horizontal="center" vertical="center" wrapText="1"/>
    </xf>
    <xf numFmtId="3" fontId="41" fillId="28" borderId="16" xfId="0" applyNumberFormat="1" applyFont="1" applyFill="1" applyBorder="1" applyAlignment="1">
      <alignment horizontal="center" vertical="center" wrapText="1"/>
    </xf>
    <xf numFmtId="3" fontId="41" fillId="0" borderId="16" xfId="0" applyNumberFormat="1" applyFont="1" applyBorder="1" applyAlignment="1" quotePrefix="1">
      <alignment horizontal="center" vertical="center" wrapText="1"/>
    </xf>
    <xf numFmtId="3" fontId="27" fillId="28" borderId="16" xfId="0" applyNumberFormat="1" applyFont="1" applyFill="1" applyBorder="1" applyAlignment="1">
      <alignment/>
    </xf>
    <xf numFmtId="4" fontId="41" fillId="0" borderId="16" xfId="0" applyNumberFormat="1" applyFont="1" applyBorder="1" applyAlignment="1" quotePrefix="1">
      <alignment horizontal="center" vertical="center" wrapText="1"/>
    </xf>
    <xf numFmtId="4" fontId="42" fillId="0" borderId="0" xfId="0" applyNumberFormat="1" applyFont="1" applyFill="1" applyBorder="1" applyAlignment="1" applyProtection="1">
      <alignment horizontal="center"/>
      <protection locked="0"/>
    </xf>
    <xf numFmtId="3" fontId="27" fillId="0" borderId="0" xfId="0" applyNumberFormat="1" applyFont="1" applyFill="1" applyBorder="1" applyAlignment="1">
      <alignment horizontal="center"/>
    </xf>
    <xf numFmtId="3" fontId="27" fillId="0" borderId="0" xfId="0" applyNumberFormat="1" applyFont="1" applyFill="1" applyBorder="1" applyAlignment="1">
      <alignment/>
    </xf>
    <xf numFmtId="0" fontId="45" fillId="0" borderId="0" xfId="0" applyFont="1" applyBorder="1" applyAlignment="1">
      <alignment horizontal="center" vertical="center" wrapText="1"/>
    </xf>
    <xf numFmtId="3" fontId="42" fillId="0" borderId="27" xfId="0" applyNumberFormat="1" applyFont="1" applyFill="1" applyBorder="1" applyAlignment="1">
      <alignment horizontal="center" vertical="center" wrapText="1"/>
    </xf>
    <xf numFmtId="3" fontId="41" fillId="0" borderId="27" xfId="0" applyNumberFormat="1" applyFont="1" applyFill="1" applyBorder="1" applyAlignment="1" quotePrefix="1">
      <alignment horizontal="center" vertical="center" wrapText="1"/>
    </xf>
    <xf numFmtId="3" fontId="27" fillId="0" borderId="27" xfId="0" applyNumberFormat="1" applyFont="1" applyFill="1" applyBorder="1" applyAlignment="1">
      <alignment/>
    </xf>
    <xf numFmtId="4" fontId="41" fillId="0" borderId="27" xfId="0" applyNumberFormat="1" applyFont="1" applyFill="1" applyBorder="1" applyAlignment="1" quotePrefix="1">
      <alignment horizontal="center" vertical="center" wrapText="1"/>
    </xf>
    <xf numFmtId="4" fontId="41" fillId="0" borderId="27" xfId="0" applyNumberFormat="1" applyFont="1" applyFill="1" applyBorder="1" applyAlignment="1">
      <alignment horizontal="center" vertical="center" wrapText="1"/>
    </xf>
    <xf numFmtId="3" fontId="26" fillId="0" borderId="27" xfId="0" applyNumberFormat="1" applyFont="1" applyFill="1" applyBorder="1" applyAlignment="1">
      <alignment horizontal="right"/>
    </xf>
    <xf numFmtId="3" fontId="26" fillId="0" borderId="0" xfId="0" applyNumberFormat="1" applyFont="1" applyFill="1" applyBorder="1" applyAlignment="1">
      <alignment horizontal="right"/>
    </xf>
    <xf numFmtId="4" fontId="41" fillId="0" borderId="0" xfId="0" applyNumberFormat="1" applyFont="1" applyFill="1" applyBorder="1" applyAlignment="1">
      <alignment horizontal="center" vertical="center" wrapText="1"/>
    </xf>
    <xf numFmtId="0" fontId="0" fillId="0" borderId="0" xfId="0" applyBorder="1" applyAlignment="1">
      <alignment horizontal="left"/>
    </xf>
    <xf numFmtId="1" fontId="26" fillId="0" borderId="0" xfId="0" applyNumberFormat="1" applyFont="1" applyBorder="1" applyAlignment="1">
      <alignment horizontal="left" vertical="center" wrapText="1"/>
    </xf>
    <xf numFmtId="0" fontId="41" fillId="0" borderId="0" xfId="0" applyFont="1" applyBorder="1" applyAlignment="1">
      <alignment/>
    </xf>
    <xf numFmtId="0" fontId="27" fillId="0" borderId="0" xfId="0" applyFont="1" applyAlignment="1" applyProtection="1">
      <alignment/>
      <protection locked="0"/>
    </xf>
    <xf numFmtId="0" fontId="44" fillId="0" borderId="0" xfId="0" applyFont="1" applyAlignment="1">
      <alignment/>
    </xf>
    <xf numFmtId="0" fontId="49" fillId="0" borderId="0" xfId="0" applyFont="1" applyAlignment="1">
      <alignment/>
    </xf>
    <xf numFmtId="0" fontId="18" fillId="0" borderId="0" xfId="0" applyFont="1" applyAlignment="1">
      <alignment/>
    </xf>
    <xf numFmtId="0" fontId="0" fillId="0" borderId="0" xfId="0" applyAlignment="1">
      <alignment vertical="center"/>
    </xf>
    <xf numFmtId="0" fontId="44" fillId="0" borderId="0" xfId="0" applyFont="1" applyAlignment="1" applyProtection="1">
      <alignment/>
      <protection locked="0"/>
    </xf>
    <xf numFmtId="0" fontId="0" fillId="0" borderId="16" xfId="0" applyBorder="1" applyAlignment="1">
      <alignment vertical="center"/>
    </xf>
    <xf numFmtId="4" fontId="0" fillId="0" borderId="16" xfId="0" applyNumberFormat="1" applyBorder="1" applyAlignment="1">
      <alignment horizontal="center" vertical="center"/>
    </xf>
    <xf numFmtId="3" fontId="19" fillId="0" borderId="0" xfId="0" applyNumberFormat="1" applyFont="1" applyAlignment="1">
      <alignment/>
    </xf>
    <xf numFmtId="3" fontId="44" fillId="0" borderId="0" xfId="0" applyNumberFormat="1" applyFont="1" applyBorder="1" applyAlignment="1">
      <alignment/>
    </xf>
    <xf numFmtId="3" fontId="44" fillId="0" borderId="0" xfId="0" applyNumberFormat="1" applyFont="1" applyAlignment="1">
      <alignment/>
    </xf>
    <xf numFmtId="3" fontId="19" fillId="0" borderId="0" xfId="0" applyNumberFormat="1" applyFont="1" applyFill="1" applyAlignment="1" applyProtection="1">
      <alignment vertical="center"/>
      <protection locked="0"/>
    </xf>
    <xf numFmtId="3" fontId="77" fillId="0" borderId="0" xfId="0" applyNumberFormat="1" applyFont="1" applyAlignment="1">
      <alignment/>
    </xf>
    <xf numFmtId="3" fontId="19" fillId="0" borderId="16" xfId="0" applyNumberFormat="1" applyFont="1" applyBorder="1" applyAlignment="1">
      <alignment horizontal="center" vertical="center" wrapText="1"/>
    </xf>
    <xf numFmtId="3" fontId="50" fillId="0" borderId="20" xfId="0" applyNumberFormat="1" applyFont="1" applyBorder="1" applyAlignment="1">
      <alignment horizontal="center" vertical="center" wrapText="1"/>
    </xf>
    <xf numFmtId="3" fontId="50" fillId="0" borderId="28" xfId="0" applyNumberFormat="1" applyFont="1" applyBorder="1" applyAlignment="1">
      <alignment horizontal="center" vertical="center" wrapText="1"/>
    </xf>
    <xf numFmtId="3" fontId="50" fillId="0" borderId="16" xfId="0" applyNumberFormat="1" applyFont="1" applyBorder="1" applyAlignment="1">
      <alignment horizontal="center" vertical="center" wrapText="1"/>
    </xf>
    <xf numFmtId="3" fontId="50" fillId="0" borderId="0" xfId="0" applyNumberFormat="1" applyFont="1" applyAlignment="1">
      <alignment horizontal="center" vertical="center" wrapText="1"/>
    </xf>
    <xf numFmtId="3" fontId="19" fillId="0" borderId="16" xfId="0" applyNumberFormat="1" applyFont="1" applyBorder="1" applyAlignment="1">
      <alignment vertical="center" wrapText="1"/>
    </xf>
    <xf numFmtId="3" fontId="19" fillId="0" borderId="17" xfId="0" applyNumberFormat="1" applyFont="1" applyBorder="1" applyAlignment="1">
      <alignment horizontal="center" vertical="center" wrapText="1"/>
    </xf>
    <xf numFmtId="3" fontId="19" fillId="0" borderId="17" xfId="0" applyNumberFormat="1" applyFont="1" applyBorder="1" applyAlignment="1">
      <alignment/>
    </xf>
    <xf numFmtId="3" fontId="19" fillId="0" borderId="16" xfId="0" applyNumberFormat="1" applyFont="1" applyBorder="1" applyAlignment="1">
      <alignment/>
    </xf>
    <xf numFmtId="180" fontId="19" fillId="0" borderId="16" xfId="0" applyNumberFormat="1" applyFont="1" applyBorder="1" applyAlignment="1">
      <alignment/>
    </xf>
    <xf numFmtId="3" fontId="44" fillId="0" borderId="16" xfId="0" applyNumberFormat="1" applyFont="1" applyBorder="1" applyAlignment="1">
      <alignment/>
    </xf>
    <xf numFmtId="3" fontId="44" fillId="0" borderId="17" xfId="0" applyNumberFormat="1" applyFont="1" applyBorder="1" applyAlignment="1">
      <alignment/>
    </xf>
    <xf numFmtId="3" fontId="19" fillId="0" borderId="0" xfId="0" applyNumberFormat="1" applyFont="1" applyBorder="1" applyAlignment="1">
      <alignment/>
    </xf>
    <xf numFmtId="3" fontId="19" fillId="0" borderId="0" xfId="0" applyNumberFormat="1" applyFont="1" applyBorder="1" applyAlignment="1">
      <alignment/>
    </xf>
    <xf numFmtId="3" fontId="19" fillId="0" borderId="0" xfId="0" applyNumberFormat="1" applyFont="1" applyAlignment="1">
      <alignment/>
    </xf>
    <xf numFmtId="4" fontId="19" fillId="0" borderId="17" xfId="0" applyNumberFormat="1" applyFont="1" applyBorder="1" applyAlignment="1">
      <alignment horizontal="center" vertical="center" wrapText="1"/>
    </xf>
    <xf numFmtId="180" fontId="19" fillId="0" borderId="17" xfId="0" applyNumberFormat="1" applyFont="1" applyBorder="1" applyAlignment="1">
      <alignment/>
    </xf>
    <xf numFmtId="0" fontId="18" fillId="0" borderId="29"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1" fillId="0" borderId="30" xfId="0" applyFont="1" applyFill="1" applyBorder="1" applyAlignment="1">
      <alignment horizontal="center"/>
    </xf>
    <xf numFmtId="0" fontId="21" fillId="0" borderId="31" xfId="0" applyFont="1" applyFill="1" applyBorder="1" applyAlignment="1">
      <alignment horizontal="center" vertical="center" wrapText="1"/>
    </xf>
    <xf numFmtId="3" fontId="21" fillId="0" borderId="31" xfId="0" applyNumberFormat="1" applyFont="1" applyFill="1" applyBorder="1" applyAlignment="1">
      <alignment horizontal="center"/>
    </xf>
    <xf numFmtId="0" fontId="33" fillId="0" borderId="32" xfId="0" applyFont="1" applyFill="1" applyBorder="1" applyAlignment="1">
      <alignment horizontal="center" vertical="center"/>
    </xf>
    <xf numFmtId="3" fontId="19" fillId="0" borderId="13" xfId="0" applyNumberFormat="1" applyFont="1" applyFill="1" applyBorder="1" applyAlignment="1">
      <alignment horizontal="center" vertical="center"/>
    </xf>
    <xf numFmtId="3" fontId="19" fillId="0" borderId="13" xfId="0" applyNumberFormat="1" applyFont="1" applyFill="1" applyBorder="1" applyAlignment="1">
      <alignment horizontal="center" vertical="center" wrapText="1"/>
    </xf>
    <xf numFmtId="4" fontId="19" fillId="0" borderId="13" xfId="0" applyNumberFormat="1" applyFont="1" applyFill="1" applyBorder="1" applyAlignment="1">
      <alignment horizontal="center" vertical="center"/>
    </xf>
    <xf numFmtId="4" fontId="19"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xf>
    <xf numFmtId="0" fontId="33" fillId="0" borderId="33" xfId="0" applyFont="1" applyFill="1" applyBorder="1" applyAlignment="1">
      <alignment horizontal="center" vertical="center"/>
    </xf>
    <xf numFmtId="0" fontId="34" fillId="0" borderId="18" xfId="0" applyFont="1" applyFill="1" applyBorder="1" applyAlignment="1">
      <alignment horizontal="center" vertical="center" wrapText="1"/>
    </xf>
    <xf numFmtId="3"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0" fontId="33" fillId="0" borderId="34" xfId="0" applyFont="1" applyFill="1" applyBorder="1" applyAlignment="1">
      <alignment horizontal="center" vertical="center"/>
    </xf>
    <xf numFmtId="0" fontId="34" fillId="0" borderId="35" xfId="0" applyFont="1" applyFill="1" applyBorder="1" applyAlignment="1">
      <alignment horizontal="center" vertical="center" wrapText="1"/>
    </xf>
    <xf numFmtId="3" fontId="33" fillId="0" borderId="35" xfId="0" applyNumberFormat="1" applyFont="1" applyFill="1" applyBorder="1" applyAlignment="1">
      <alignment horizontal="center" vertical="center" wrapText="1"/>
    </xf>
    <xf numFmtId="4" fontId="33" fillId="0" borderId="35" xfId="0" applyNumberFormat="1" applyFont="1" applyFill="1" applyBorder="1" applyAlignment="1">
      <alignment horizontal="center" vertical="center" wrapText="1"/>
    </xf>
    <xf numFmtId="0" fontId="27" fillId="0" borderId="0" xfId="0" applyFont="1" applyAlignment="1">
      <alignment/>
    </xf>
    <xf numFmtId="0" fontId="53" fillId="0" borderId="0" xfId="0" applyFont="1" applyAlignment="1">
      <alignment horizontal="center" vertical="center"/>
    </xf>
    <xf numFmtId="0" fontId="18" fillId="0" borderId="10" xfId="0" applyFont="1" applyBorder="1" applyAlignment="1">
      <alignment horizontal="center" vertical="center" wrapText="1"/>
    </xf>
    <xf numFmtId="0" fontId="18" fillId="0" borderId="12" xfId="0" applyFont="1" applyBorder="1" applyAlignment="1">
      <alignment horizontal="center"/>
    </xf>
    <xf numFmtId="3" fontId="18" fillId="0" borderId="12" xfId="0" applyNumberFormat="1" applyFont="1" applyBorder="1" applyAlignment="1">
      <alignment horizontal="right"/>
    </xf>
    <xf numFmtId="10" fontId="18" fillId="0" borderId="12" xfId="0" applyNumberFormat="1" applyFont="1" applyBorder="1" applyAlignment="1">
      <alignment horizontal="right"/>
    </xf>
    <xf numFmtId="4" fontId="18" fillId="0" borderId="12" xfId="0" applyNumberFormat="1" applyFont="1" applyBorder="1" applyAlignment="1">
      <alignment horizontal="right"/>
    </xf>
    <xf numFmtId="0" fontId="18" fillId="4" borderId="12" xfId="0" applyFont="1" applyFill="1" applyBorder="1" applyAlignment="1">
      <alignment horizontal="center"/>
    </xf>
    <xf numFmtId="3" fontId="18" fillId="4" borderId="12" xfId="0" applyNumberFormat="1" applyFont="1" applyFill="1" applyBorder="1" applyAlignment="1">
      <alignment horizontal="right"/>
    </xf>
    <xf numFmtId="10" fontId="18" fillId="4" borderId="12" xfId="0" applyNumberFormat="1" applyFont="1" applyFill="1" applyBorder="1" applyAlignment="1">
      <alignment horizontal="right"/>
    </xf>
    <xf numFmtId="4" fontId="18" fillId="4" borderId="12" xfId="0" applyNumberFormat="1" applyFont="1" applyFill="1" applyBorder="1" applyAlignment="1">
      <alignment horizontal="right"/>
    </xf>
    <xf numFmtId="3" fontId="18" fillId="4" borderId="10" xfId="0" applyNumberFormat="1" applyFont="1" applyFill="1" applyBorder="1" applyAlignment="1">
      <alignment horizontal="right"/>
    </xf>
    <xf numFmtId="10" fontId="18" fillId="4" borderId="10" xfId="0" applyNumberFormat="1" applyFont="1" applyFill="1" applyBorder="1" applyAlignment="1">
      <alignment horizontal="right"/>
    </xf>
    <xf numFmtId="4" fontId="18" fillId="4" borderId="10" xfId="0" applyNumberFormat="1" applyFont="1" applyFill="1" applyBorder="1" applyAlignment="1">
      <alignment horizontal="right"/>
    </xf>
    <xf numFmtId="0" fontId="18" fillId="0" borderId="0" xfId="0" applyFont="1" applyAlignment="1">
      <alignment/>
    </xf>
    <xf numFmtId="0" fontId="18" fillId="0" borderId="11" xfId="0" applyFont="1" applyBorder="1" applyAlignment="1">
      <alignment horizontal="center" vertical="center" wrapText="1"/>
    </xf>
    <xf numFmtId="3" fontId="0" fillId="0" borderId="0" xfId="0" applyNumberFormat="1" applyFill="1" applyAlignment="1" applyProtection="1">
      <alignment horizontal="right"/>
      <protection locked="0"/>
    </xf>
    <xf numFmtId="3" fontId="18" fillId="0" borderId="0" xfId="0" applyNumberFormat="1" applyFont="1" applyFill="1" applyAlignment="1" applyProtection="1">
      <alignment horizontal="right"/>
      <protection locked="0"/>
    </xf>
    <xf numFmtId="3" fontId="28" fillId="0" borderId="0" xfId="0" applyNumberFormat="1" applyFont="1" applyFill="1" applyAlignment="1" applyProtection="1">
      <alignment horizontal="right"/>
      <protection locked="0"/>
    </xf>
    <xf numFmtId="3" fontId="19" fillId="0" borderId="0" xfId="0" applyNumberFormat="1" applyFont="1" applyFill="1" applyAlignment="1" applyProtection="1">
      <alignment vertical="center"/>
      <protection locked="0"/>
    </xf>
    <xf numFmtId="3" fontId="18" fillId="0" borderId="0" xfId="0" applyNumberFormat="1" applyFont="1" applyFill="1" applyAlignment="1" applyProtection="1">
      <alignment vertical="center" wrapText="1"/>
      <protection locked="0"/>
    </xf>
    <xf numFmtId="3" fontId="54" fillId="0" borderId="16" xfId="0" applyNumberFormat="1" applyFont="1" applyFill="1" applyBorder="1" applyAlignment="1" applyProtection="1">
      <alignment horizontal="center" vertical="center" wrapText="1"/>
      <protection locked="0"/>
    </xf>
    <xf numFmtId="3" fontId="18" fillId="0" borderId="16" xfId="0" applyNumberFormat="1" applyFont="1" applyFill="1" applyBorder="1" applyAlignment="1" applyProtection="1">
      <alignment horizontal="center" vertical="center" wrapText="1"/>
      <protection locked="0"/>
    </xf>
    <xf numFmtId="3" fontId="28" fillId="0" borderId="16" xfId="0" applyNumberFormat="1" applyFont="1" applyFill="1" applyBorder="1" applyAlignment="1" applyProtection="1">
      <alignment horizontal="right"/>
      <protection locked="0"/>
    </xf>
    <xf numFmtId="3" fontId="28" fillId="0" borderId="16" xfId="0" applyNumberFormat="1" applyFont="1" applyFill="1" applyBorder="1" applyAlignment="1" applyProtection="1">
      <alignment horizontal="left"/>
      <protection locked="0"/>
    </xf>
    <xf numFmtId="3" fontId="28" fillId="0" borderId="16" xfId="0" applyNumberFormat="1" applyFont="1" applyFill="1" applyBorder="1" applyAlignment="1" applyProtection="1">
      <alignment horizontal="left" vertical="center" wrapText="1"/>
      <protection locked="0"/>
    </xf>
    <xf numFmtId="3" fontId="55" fillId="0" borderId="16" xfId="0" applyNumberFormat="1" applyFont="1" applyFill="1" applyBorder="1" applyAlignment="1" applyProtection="1">
      <alignment horizontal="left"/>
      <protection locked="0"/>
    </xf>
    <xf numFmtId="3" fontId="27" fillId="0" borderId="0" xfId="0" applyNumberFormat="1" applyFont="1" applyBorder="1" applyAlignment="1">
      <alignment/>
    </xf>
    <xf numFmtId="3" fontId="28" fillId="0" borderId="0" xfId="0" applyNumberFormat="1" applyFont="1" applyBorder="1" applyAlignment="1">
      <alignment/>
    </xf>
    <xf numFmtId="3" fontId="19" fillId="0" borderId="0" xfId="0" applyNumberFormat="1" applyFont="1" applyAlignment="1">
      <alignment/>
    </xf>
    <xf numFmtId="3" fontId="56" fillId="0" borderId="0" xfId="0" applyNumberFormat="1" applyFont="1" applyFill="1" applyAlignment="1" applyProtection="1">
      <alignment horizontal="right"/>
      <protection locked="0"/>
    </xf>
    <xf numFmtId="3" fontId="28" fillId="0" borderId="0" xfId="0" applyNumberFormat="1" applyFont="1" applyAlignment="1">
      <alignment/>
    </xf>
    <xf numFmtId="3" fontId="56" fillId="0" borderId="0" xfId="0" applyNumberFormat="1" applyFont="1" applyAlignment="1">
      <alignment/>
    </xf>
    <xf numFmtId="3" fontId="56" fillId="0" borderId="0" xfId="0" applyNumberFormat="1" applyFont="1" applyBorder="1" applyAlignment="1">
      <alignment/>
    </xf>
    <xf numFmtId="3" fontId="0" fillId="0" borderId="0" xfId="0" applyNumberFormat="1" applyAlignment="1">
      <alignment/>
    </xf>
    <xf numFmtId="3" fontId="56" fillId="0" borderId="0" xfId="0" applyNumberFormat="1" applyFont="1" applyBorder="1" applyAlignment="1">
      <alignment horizontal="center" vertical="center"/>
    </xf>
    <xf numFmtId="0" fontId="28" fillId="0" borderId="0" xfId="0" applyFont="1" applyAlignment="1">
      <alignment horizontal="center"/>
    </xf>
    <xf numFmtId="0" fontId="18" fillId="0" borderId="0" xfId="0" applyFont="1" applyBorder="1" applyAlignment="1">
      <alignment/>
    </xf>
    <xf numFmtId="0" fontId="19" fillId="0" borderId="16" xfId="0" applyFont="1" applyFill="1" applyBorder="1" applyAlignment="1">
      <alignment horizontal="center" vertical="center" wrapText="1"/>
    </xf>
    <xf numFmtId="0" fontId="28" fillId="24" borderId="16" xfId="0" applyFont="1" applyFill="1" applyBorder="1" applyAlignment="1">
      <alignment horizontal="center" vertical="center" wrapText="1"/>
    </xf>
    <xf numFmtId="0" fontId="19" fillId="0" borderId="16" xfId="0" applyFont="1" applyBorder="1" applyAlignment="1">
      <alignment horizontal="center" vertical="center" wrapText="1"/>
    </xf>
    <xf numFmtId="0" fontId="18" fillId="0" borderId="13" xfId="0" applyFont="1" applyBorder="1" applyAlignment="1">
      <alignment horizontal="center"/>
    </xf>
    <xf numFmtId="3" fontId="18" fillId="0" borderId="36" xfId="0" applyNumberFormat="1" applyFont="1" applyBorder="1" applyAlignment="1">
      <alignment horizontal="center"/>
    </xf>
    <xf numFmtId="3" fontId="18" fillId="24" borderId="36" xfId="0" applyNumberFormat="1" applyFont="1" applyFill="1" applyBorder="1" applyAlignment="1">
      <alignment horizontal="center"/>
    </xf>
    <xf numFmtId="0" fontId="18" fillId="0" borderId="0" xfId="0" applyFont="1" applyBorder="1" applyAlignment="1">
      <alignment horizontal="center"/>
    </xf>
    <xf numFmtId="3" fontId="18" fillId="0" borderId="13" xfId="0" applyNumberFormat="1" applyFont="1" applyBorder="1" applyAlignment="1">
      <alignment horizontal="center"/>
    </xf>
    <xf numFmtId="3" fontId="18" fillId="24" borderId="13" xfId="0" applyNumberFormat="1" applyFont="1" applyFill="1" applyBorder="1" applyAlignment="1">
      <alignment horizontal="center"/>
    </xf>
    <xf numFmtId="0" fontId="27" fillId="0" borderId="13" xfId="0" applyFont="1" applyFill="1" applyBorder="1" applyAlignment="1">
      <alignment horizontal="center"/>
    </xf>
    <xf numFmtId="0" fontId="27" fillId="0" borderId="13" xfId="0" applyFont="1" applyFill="1" applyBorder="1" applyAlignment="1">
      <alignment/>
    </xf>
    <xf numFmtId="3" fontId="27" fillId="0" borderId="13" xfId="0" applyNumberFormat="1" applyFont="1" applyFill="1" applyBorder="1" applyAlignment="1">
      <alignment horizontal="center"/>
    </xf>
    <xf numFmtId="3" fontId="27" fillId="24" borderId="13" xfId="0" applyNumberFormat="1" applyFont="1" applyFill="1" applyBorder="1" applyAlignment="1">
      <alignment horizontal="center"/>
    </xf>
    <xf numFmtId="3" fontId="27" fillId="0" borderId="13" xfId="0" applyNumberFormat="1" applyFont="1" applyFill="1" applyBorder="1" applyAlignment="1">
      <alignment/>
    </xf>
    <xf numFmtId="0" fontId="27" fillId="0" borderId="0" xfId="0" applyFont="1" applyBorder="1" applyAlignment="1">
      <alignment/>
    </xf>
    <xf numFmtId="0" fontId="59" fillId="25" borderId="0" xfId="0" applyFont="1" applyFill="1" applyAlignment="1">
      <alignment/>
    </xf>
    <xf numFmtId="0" fontId="18" fillId="25" borderId="0" xfId="0" applyFont="1" applyFill="1" applyAlignment="1">
      <alignment/>
    </xf>
    <xf numFmtId="1" fontId="28" fillId="0" borderId="0" xfId="0" applyNumberFormat="1" applyFont="1" applyBorder="1" applyAlignment="1">
      <alignment horizontal="left" vertical="center"/>
    </xf>
    <xf numFmtId="0" fontId="56" fillId="0" borderId="0" xfId="0" applyFont="1" applyAlignment="1">
      <alignment/>
    </xf>
    <xf numFmtId="0" fontId="28" fillId="0" borderId="0" xfId="0" applyFont="1" applyAlignment="1">
      <alignment/>
    </xf>
    <xf numFmtId="0" fontId="28" fillId="0" borderId="0" xfId="0" applyFont="1" applyAlignment="1">
      <alignment/>
    </xf>
    <xf numFmtId="1" fontId="56" fillId="0" borderId="0" xfId="0" applyNumberFormat="1" applyFont="1" applyBorder="1" applyAlignment="1">
      <alignment horizontal="center" vertical="center" wrapText="1"/>
    </xf>
    <xf numFmtId="2" fontId="28" fillId="0" borderId="0" xfId="0" applyNumberFormat="1" applyFont="1" applyBorder="1" applyAlignment="1">
      <alignment horizontal="center" vertical="center" wrapText="1"/>
    </xf>
    <xf numFmtId="2" fontId="28" fillId="0" borderId="0" xfId="0" applyNumberFormat="1" applyFont="1" applyBorder="1" applyAlignment="1">
      <alignment horizontal="center" vertical="center"/>
    </xf>
    <xf numFmtId="2" fontId="28" fillId="0" borderId="0" xfId="0" applyNumberFormat="1" applyFont="1" applyBorder="1" applyAlignment="1">
      <alignment horizontal="left" vertical="center"/>
    </xf>
    <xf numFmtId="0" fontId="60" fillId="0" borderId="0" xfId="0" applyFont="1" applyAlignment="1">
      <alignment/>
    </xf>
    <xf numFmtId="0" fontId="61" fillId="0" borderId="0" xfId="0" applyFont="1" applyAlignment="1">
      <alignment horizontal="left"/>
    </xf>
    <xf numFmtId="0" fontId="56" fillId="0" borderId="0" xfId="0" applyFont="1" applyAlignment="1">
      <alignment/>
    </xf>
    <xf numFmtId="0" fontId="62" fillId="0" borderId="37" xfId="0" applyFont="1" applyBorder="1" applyAlignment="1">
      <alignment vertical="top" wrapText="1"/>
    </xf>
    <xf numFmtId="0" fontId="63" fillId="0" borderId="38" xfId="0" applyFont="1" applyBorder="1" applyAlignment="1">
      <alignment horizontal="center" vertical="top" wrapText="1"/>
    </xf>
    <xf numFmtId="0" fontId="62" fillId="0" borderId="38" xfId="0" applyFont="1" applyBorder="1" applyAlignment="1">
      <alignment horizontal="center" vertical="top" wrapText="1"/>
    </xf>
    <xf numFmtId="0" fontId="62" fillId="0" borderId="39" xfId="0" applyFont="1" applyBorder="1" applyAlignment="1">
      <alignment horizontal="center" vertical="top" wrapText="1"/>
    </xf>
    <xf numFmtId="3" fontId="25" fillId="0" borderId="0" xfId="0" applyNumberFormat="1" applyFont="1" applyFill="1" applyBorder="1" applyAlignment="1">
      <alignment horizontal="center" vertical="center" wrapText="1"/>
    </xf>
    <xf numFmtId="0" fontId="62" fillId="0" borderId="40" xfId="0" applyFont="1" applyBorder="1" applyAlignment="1">
      <alignment horizontal="center" vertical="top" wrapText="1"/>
    </xf>
    <xf numFmtId="0" fontId="62" fillId="0" borderId="41" xfId="0" applyFont="1" applyBorder="1" applyAlignment="1">
      <alignment horizontal="center" vertical="top" wrapText="1"/>
    </xf>
    <xf numFmtId="0" fontId="62" fillId="0" borderId="42" xfId="0" applyFont="1" applyBorder="1" applyAlignment="1">
      <alignment horizontal="center" vertical="top" wrapText="1"/>
    </xf>
    <xf numFmtId="3" fontId="28" fillId="0" borderId="0" xfId="0" applyNumberFormat="1" applyFont="1" applyFill="1" applyBorder="1" applyAlignment="1">
      <alignment horizontal="center" vertical="center" wrapText="1"/>
    </xf>
    <xf numFmtId="0" fontId="60" fillId="0" borderId="43" xfId="0" applyFont="1" applyBorder="1" applyAlignment="1">
      <alignment horizontal="right" vertical="top" wrapText="1"/>
    </xf>
    <xf numFmtId="0" fontId="60" fillId="0" borderId="44" xfId="0" applyFont="1" applyBorder="1" applyAlignment="1">
      <alignment vertical="top" wrapText="1"/>
    </xf>
    <xf numFmtId="3" fontId="64" fillId="0" borderId="44" xfId="0" applyNumberFormat="1" applyFont="1" applyFill="1" applyBorder="1" applyAlignment="1" applyProtection="1">
      <alignment vertical="top" wrapText="1"/>
      <protection locked="0"/>
    </xf>
    <xf numFmtId="4" fontId="64" fillId="0" borderId="44" xfId="0" applyNumberFormat="1" applyFont="1" applyFill="1" applyBorder="1" applyAlignment="1">
      <alignment vertical="top" wrapText="1"/>
    </xf>
    <xf numFmtId="4" fontId="60" fillId="0" borderId="45" xfId="0" applyNumberFormat="1" applyFont="1" applyFill="1" applyBorder="1" applyAlignment="1">
      <alignment horizontal="center" vertical="top" wrapText="1"/>
    </xf>
    <xf numFmtId="4" fontId="28" fillId="0" borderId="0" xfId="0" applyNumberFormat="1" applyFont="1" applyFill="1" applyBorder="1" applyAlignment="1">
      <alignment horizontal="center" vertical="center" wrapText="1"/>
    </xf>
    <xf numFmtId="0" fontId="60" fillId="0" borderId="46" xfId="0" applyFont="1" applyBorder="1" applyAlignment="1">
      <alignment horizontal="right" vertical="top" wrapText="1"/>
    </xf>
    <xf numFmtId="0" fontId="60" fillId="0" borderId="16" xfId="0" applyFont="1" applyBorder="1" applyAlignment="1">
      <alignment vertical="top" wrapText="1"/>
    </xf>
    <xf numFmtId="3" fontId="64" fillId="0" borderId="16" xfId="0" applyNumberFormat="1" applyFont="1" applyFill="1" applyBorder="1" applyAlignment="1" applyProtection="1">
      <alignment vertical="top" wrapText="1"/>
      <protection locked="0"/>
    </xf>
    <xf numFmtId="4" fontId="64" fillId="0" borderId="16" xfId="0" applyNumberFormat="1" applyFont="1" applyFill="1" applyBorder="1" applyAlignment="1" applyProtection="1">
      <alignment vertical="top" wrapText="1"/>
      <protection locked="0"/>
    </xf>
    <xf numFmtId="4" fontId="60" fillId="0" borderId="47" xfId="0" applyNumberFormat="1" applyFont="1" applyFill="1" applyBorder="1" applyAlignment="1">
      <alignment horizontal="center" vertical="top" wrapText="1"/>
    </xf>
    <xf numFmtId="4" fontId="64" fillId="0" borderId="16" xfId="0" applyNumberFormat="1" applyFont="1" applyFill="1" applyBorder="1" applyAlignment="1">
      <alignment vertical="top" wrapText="1"/>
    </xf>
    <xf numFmtId="0" fontId="60" fillId="0" borderId="48" xfId="0" applyFont="1" applyBorder="1" applyAlignment="1">
      <alignment horizontal="right" vertical="top" wrapText="1"/>
    </xf>
    <xf numFmtId="0" fontId="60" fillId="0" borderId="49" xfId="0" applyFont="1" applyBorder="1" applyAlignment="1">
      <alignment vertical="top" wrapText="1"/>
    </xf>
    <xf numFmtId="3" fontId="64" fillId="0" borderId="49" xfId="0" applyNumberFormat="1" applyFont="1" applyFill="1" applyBorder="1" applyAlignment="1" applyProtection="1">
      <alignment vertical="top" wrapText="1"/>
      <protection locked="0"/>
    </xf>
    <xf numFmtId="4" fontId="64" fillId="0" borderId="49" xfId="0" applyNumberFormat="1" applyFont="1" applyFill="1" applyBorder="1" applyAlignment="1">
      <alignment vertical="top" wrapText="1"/>
    </xf>
    <xf numFmtId="4" fontId="60" fillId="0" borderId="50" xfId="0" applyNumberFormat="1" applyFont="1" applyFill="1" applyBorder="1" applyAlignment="1">
      <alignment horizontal="center" vertical="top" wrapText="1"/>
    </xf>
    <xf numFmtId="0" fontId="60" fillId="0" borderId="40" xfId="0" applyFont="1" applyBorder="1" applyAlignment="1">
      <alignment horizontal="right" vertical="top" wrapText="1"/>
    </xf>
    <xf numFmtId="0" fontId="60" fillId="0" borderId="41" xfId="0" applyFont="1" applyBorder="1" applyAlignment="1">
      <alignment vertical="top" wrapText="1"/>
    </xf>
    <xf numFmtId="3" fontId="64" fillId="0" borderId="41" xfId="0" applyNumberFormat="1" applyFont="1" applyFill="1" applyBorder="1" applyAlignment="1" applyProtection="1">
      <alignment vertical="top" wrapText="1"/>
      <protection locked="0"/>
    </xf>
    <xf numFmtId="4" fontId="64" fillId="0" borderId="41" xfId="0" applyNumberFormat="1" applyFont="1" applyFill="1" applyBorder="1" applyAlignment="1" applyProtection="1">
      <alignment vertical="top" wrapText="1"/>
      <protection locked="0"/>
    </xf>
    <xf numFmtId="4" fontId="60" fillId="0" borderId="42" xfId="0" applyNumberFormat="1" applyFont="1" applyFill="1" applyBorder="1" applyAlignment="1">
      <alignment horizontal="center" vertical="top" wrapText="1"/>
    </xf>
    <xf numFmtId="4" fontId="64" fillId="0" borderId="44" xfId="0" applyNumberFormat="1" applyFont="1" applyFill="1" applyBorder="1" applyAlignment="1" applyProtection="1">
      <alignment vertical="top" wrapText="1"/>
      <protection locked="0"/>
    </xf>
    <xf numFmtId="0" fontId="61" fillId="0" borderId="40" xfId="0" applyFont="1" applyBorder="1" applyAlignment="1">
      <alignment vertical="top" wrapText="1"/>
    </xf>
    <xf numFmtId="3" fontId="62" fillId="0" borderId="41" xfId="0" applyNumberFormat="1" applyFont="1" applyFill="1" applyBorder="1" applyAlignment="1">
      <alignment vertical="top" wrapText="1"/>
    </xf>
    <xf numFmtId="3" fontId="60" fillId="0" borderId="41" xfId="0" applyNumberFormat="1" applyFont="1" applyFill="1" applyBorder="1" applyAlignment="1" quotePrefix="1">
      <alignment horizontal="center" vertical="top" wrapText="1"/>
    </xf>
    <xf numFmtId="4" fontId="64" fillId="0" borderId="0" xfId="0" applyNumberFormat="1" applyFont="1" applyFill="1" applyBorder="1" applyAlignment="1">
      <alignment horizontal="center" vertical="top" wrapText="1"/>
    </xf>
    <xf numFmtId="0" fontId="60" fillId="0" borderId="0" xfId="0" applyFont="1" applyBorder="1" applyAlignment="1">
      <alignment vertical="top" wrapText="1"/>
    </xf>
    <xf numFmtId="3" fontId="62" fillId="0" borderId="0" xfId="0" applyNumberFormat="1" applyFont="1" applyBorder="1" applyAlignment="1">
      <alignment vertical="top" wrapText="1"/>
    </xf>
    <xf numFmtId="3" fontId="60" fillId="0" borderId="0" xfId="0" applyNumberFormat="1" applyFont="1" applyBorder="1" applyAlignment="1" quotePrefix="1">
      <alignment horizontal="center" vertical="top" wrapText="1"/>
    </xf>
    <xf numFmtId="4" fontId="60" fillId="0" borderId="0" xfId="0" applyNumberFormat="1" applyFont="1" applyFill="1" applyBorder="1" applyAlignment="1">
      <alignment horizontal="center" vertical="top" wrapText="1"/>
    </xf>
    <xf numFmtId="0" fontId="28" fillId="0" borderId="0" xfId="0" applyFont="1" applyAlignment="1">
      <alignment/>
    </xf>
    <xf numFmtId="3" fontId="28" fillId="0" borderId="0" xfId="0" applyNumberFormat="1" applyFont="1" applyAlignment="1">
      <alignment/>
    </xf>
    <xf numFmtId="3" fontId="28" fillId="0" borderId="0" xfId="0" applyNumberFormat="1" applyFont="1" applyBorder="1" applyAlignment="1">
      <alignment/>
    </xf>
    <xf numFmtId="3" fontId="56" fillId="0" borderId="0" xfId="0" applyNumberFormat="1" applyFont="1" applyAlignment="1">
      <alignment/>
    </xf>
    <xf numFmtId="3" fontId="56" fillId="0" borderId="0" xfId="0" applyNumberFormat="1" applyFont="1" applyBorder="1" applyAlignment="1">
      <alignment/>
    </xf>
    <xf numFmtId="0" fontId="65" fillId="0" borderId="0" xfId="0" applyFont="1" applyAlignment="1">
      <alignment/>
    </xf>
    <xf numFmtId="1" fontId="33" fillId="0" borderId="0" xfId="0" applyNumberFormat="1" applyFont="1" applyBorder="1" applyAlignment="1">
      <alignment horizontal="left" vertical="center"/>
    </xf>
    <xf numFmtId="0" fontId="33" fillId="0" borderId="0" xfId="0" applyFont="1" applyAlignment="1">
      <alignment/>
    </xf>
    <xf numFmtId="1" fontId="65" fillId="0" borderId="0" xfId="0" applyNumberFormat="1" applyFont="1" applyBorder="1" applyAlignment="1">
      <alignment horizontal="center" vertical="center" wrapText="1"/>
    </xf>
    <xf numFmtId="2" fontId="33" fillId="0" borderId="0" xfId="0" applyNumberFormat="1" applyFont="1" applyBorder="1" applyAlignment="1">
      <alignment horizontal="center" vertical="center" wrapText="1"/>
    </xf>
    <xf numFmtId="2" fontId="33" fillId="0" borderId="0" xfId="0" applyNumberFormat="1" applyFont="1" applyBorder="1" applyAlignment="1">
      <alignment horizontal="center" vertical="center"/>
    </xf>
    <xf numFmtId="2" fontId="33" fillId="0" borderId="0" xfId="0" applyNumberFormat="1" applyFont="1" applyBorder="1" applyAlignment="1">
      <alignment horizontal="left" vertical="center"/>
    </xf>
    <xf numFmtId="0" fontId="67" fillId="0" borderId="0" xfId="0" applyFont="1" applyAlignment="1">
      <alignment/>
    </xf>
    <xf numFmtId="0" fontId="68" fillId="0" borderId="0" xfId="0" applyFont="1" applyAlignment="1">
      <alignment horizontal="left"/>
    </xf>
    <xf numFmtId="0" fontId="67" fillId="0" borderId="0" xfId="0" applyFont="1" applyAlignment="1">
      <alignment horizontal="left"/>
    </xf>
    <xf numFmtId="0" fontId="65" fillId="0" borderId="0" xfId="0" applyFont="1" applyAlignment="1">
      <alignment/>
    </xf>
    <xf numFmtId="0" fontId="69" fillId="0" borderId="16" xfId="0" applyFont="1" applyBorder="1" applyAlignment="1">
      <alignment vertical="top" wrapText="1"/>
    </xf>
    <xf numFmtId="0" fontId="70" fillId="0" borderId="16" xfId="0" applyFont="1" applyBorder="1" applyAlignment="1">
      <alignment horizontal="center" vertical="top" wrapText="1"/>
    </xf>
    <xf numFmtId="0" fontId="69" fillId="0" borderId="16" xfId="0" applyFont="1" applyBorder="1" applyAlignment="1">
      <alignment horizontal="center" vertical="top" wrapText="1"/>
    </xf>
    <xf numFmtId="3" fontId="66" fillId="0" borderId="0" xfId="0" applyNumberFormat="1" applyFont="1" applyFill="1" applyBorder="1" applyAlignment="1">
      <alignment horizontal="center" vertical="center" wrapText="1"/>
    </xf>
    <xf numFmtId="3" fontId="33" fillId="0" borderId="0" xfId="0" applyNumberFormat="1" applyFont="1" applyFill="1" applyBorder="1" applyAlignment="1">
      <alignment horizontal="center" vertical="center" wrapText="1"/>
    </xf>
    <xf numFmtId="0" fontId="67" fillId="0" borderId="16" xfId="0" applyFont="1" applyBorder="1" applyAlignment="1">
      <alignment horizontal="center" vertical="top" wrapText="1"/>
    </xf>
    <xf numFmtId="0" fontId="67" fillId="0" borderId="16" xfId="0" applyFont="1" applyBorder="1" applyAlignment="1">
      <alignment vertical="top" wrapText="1"/>
    </xf>
    <xf numFmtId="3" fontId="71" fillId="0" borderId="16" xfId="0" applyNumberFormat="1" applyFont="1" applyFill="1" applyBorder="1" applyAlignment="1" applyProtection="1">
      <alignment vertical="top" wrapText="1"/>
      <protection locked="0"/>
    </xf>
    <xf numFmtId="4" fontId="71" fillId="0" borderId="16" xfId="0" applyNumberFormat="1" applyFont="1" applyFill="1" applyBorder="1" applyAlignment="1">
      <alignment vertical="top" wrapText="1"/>
    </xf>
    <xf numFmtId="4" fontId="19"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4" fontId="71" fillId="0" borderId="16" xfId="0" applyNumberFormat="1" applyFont="1" applyFill="1" applyBorder="1" applyAlignment="1" applyProtection="1">
      <alignment vertical="top" wrapText="1"/>
      <protection locked="0"/>
    </xf>
    <xf numFmtId="0" fontId="68" fillId="0" borderId="16" xfId="0" applyFont="1" applyBorder="1" applyAlignment="1">
      <alignment vertical="top" wrapText="1"/>
    </xf>
    <xf numFmtId="3" fontId="72" fillId="0" borderId="16" xfId="0" applyNumberFormat="1" applyFont="1" applyFill="1" applyBorder="1" applyAlignment="1">
      <alignment vertical="top" wrapText="1"/>
    </xf>
    <xf numFmtId="3" fontId="40" fillId="0" borderId="16" xfId="0" applyNumberFormat="1" applyFont="1" applyFill="1" applyBorder="1" applyAlignment="1" quotePrefix="1">
      <alignment horizontal="center" vertical="top" wrapText="1"/>
    </xf>
    <xf numFmtId="4" fontId="71" fillId="0" borderId="0" xfId="0" applyNumberFormat="1" applyFont="1" applyFill="1" applyBorder="1" applyAlignment="1">
      <alignment horizontal="center" vertical="top" wrapText="1"/>
    </xf>
    <xf numFmtId="0" fontId="68" fillId="0" borderId="0" xfId="0" applyFont="1" applyBorder="1" applyAlignment="1">
      <alignment vertical="top" wrapText="1"/>
    </xf>
    <xf numFmtId="0" fontId="67" fillId="0" borderId="0" xfId="0" applyFont="1" applyBorder="1" applyAlignment="1">
      <alignment vertical="top" wrapText="1"/>
    </xf>
    <xf numFmtId="3" fontId="72" fillId="0" borderId="0" xfId="0" applyNumberFormat="1" applyFont="1" applyFill="1" applyBorder="1" applyAlignment="1">
      <alignment vertical="top" wrapText="1"/>
    </xf>
    <xf numFmtId="3" fontId="40" fillId="0" borderId="0" xfId="0" applyNumberFormat="1" applyFont="1" applyFill="1" applyBorder="1" applyAlignment="1" quotePrefix="1">
      <alignment horizontal="center" vertical="top" wrapText="1"/>
    </xf>
    <xf numFmtId="4" fontId="40" fillId="0" borderId="0" xfId="0" applyNumberFormat="1" applyFont="1" applyFill="1" applyBorder="1" applyAlignment="1">
      <alignment horizontal="center" vertical="top" wrapText="1"/>
    </xf>
    <xf numFmtId="0" fontId="37" fillId="0" borderId="0" xfId="0" applyFont="1" applyAlignment="1">
      <alignment/>
    </xf>
    <xf numFmtId="3" fontId="34" fillId="0" borderId="0" xfId="0" applyNumberFormat="1" applyFont="1" applyBorder="1" applyAlignment="1">
      <alignment/>
    </xf>
    <xf numFmtId="0" fontId="37" fillId="0" borderId="0" xfId="0" applyFont="1" applyBorder="1" applyAlignment="1">
      <alignment/>
    </xf>
    <xf numFmtId="0" fontId="73" fillId="0" borderId="0" xfId="0" applyFont="1" applyAlignment="1">
      <alignment/>
    </xf>
    <xf numFmtId="3" fontId="34" fillId="27" borderId="0" xfId="0" applyNumberFormat="1" applyFont="1" applyFill="1" applyBorder="1" applyAlignment="1">
      <alignment/>
    </xf>
    <xf numFmtId="0" fontId="37" fillId="0" borderId="0" xfId="0" applyFont="1" applyAlignment="1">
      <alignment horizontal="center"/>
    </xf>
    <xf numFmtId="0" fontId="37" fillId="25" borderId="0" xfId="0" applyFont="1" applyFill="1" applyAlignment="1">
      <alignment horizontal="center"/>
    </xf>
    <xf numFmtId="3" fontId="34" fillId="0" borderId="0" xfId="0" applyNumberFormat="1" applyFont="1" applyAlignment="1">
      <alignment/>
    </xf>
    <xf numFmtId="3" fontId="37" fillId="0" borderId="0" xfId="0" applyNumberFormat="1" applyFont="1" applyAlignment="1">
      <alignment/>
    </xf>
    <xf numFmtId="3" fontId="74" fillId="0" borderId="0" xfId="0" applyNumberFormat="1" applyFont="1" applyAlignment="1">
      <alignment/>
    </xf>
    <xf numFmtId="3" fontId="74" fillId="0" borderId="0" xfId="0" applyNumberFormat="1" applyFont="1" applyBorder="1" applyAlignment="1">
      <alignment/>
    </xf>
    <xf numFmtId="3" fontId="52" fillId="0" borderId="0" xfId="0" applyNumberFormat="1" applyFont="1" applyAlignment="1">
      <alignment/>
    </xf>
    <xf numFmtId="0" fontId="33" fillId="0" borderId="0" xfId="0" applyFont="1" applyAlignment="1">
      <alignment/>
    </xf>
    <xf numFmtId="0" fontId="18" fillId="4" borderId="10" xfId="0" applyFont="1" applyFill="1" applyBorder="1" applyAlignment="1">
      <alignment horizontal="center"/>
    </xf>
    <xf numFmtId="0" fontId="18" fillId="0" borderId="0" xfId="0" applyFont="1" applyBorder="1" applyAlignment="1">
      <alignment horizontal="left" vertical="center" wrapText="1"/>
    </xf>
    <xf numFmtId="0" fontId="18" fillId="0" borderId="38" xfId="0" applyFont="1" applyBorder="1" applyAlignment="1">
      <alignment horizontal="center" vertical="center" wrapText="1"/>
    </xf>
    <xf numFmtId="0" fontId="19" fillId="0" borderId="0" xfId="0" applyFont="1" applyAlignment="1">
      <alignment horizontal="left"/>
    </xf>
    <xf numFmtId="0" fontId="18" fillId="0" borderId="51" xfId="0" applyFont="1" applyBorder="1" applyAlignment="1">
      <alignment horizontal="center" vertical="center" wrapText="1"/>
    </xf>
    <xf numFmtId="0" fontId="61" fillId="0" borderId="0" xfId="0" applyFont="1" applyBorder="1" applyAlignment="1">
      <alignment horizontal="left"/>
    </xf>
    <xf numFmtId="0" fontId="60" fillId="0" borderId="0" xfId="0" applyFont="1" applyBorder="1" applyAlignment="1">
      <alignment horizontal="left"/>
    </xf>
    <xf numFmtId="0" fontId="60" fillId="0" borderId="0" xfId="0" applyFont="1" applyBorder="1" applyAlignment="1">
      <alignment horizontal="left" wrapText="1"/>
    </xf>
    <xf numFmtId="0" fontId="60" fillId="0" borderId="0" xfId="0" applyFont="1" applyBorder="1" applyAlignment="1">
      <alignment/>
    </xf>
    <xf numFmtId="0" fontId="56" fillId="0" borderId="0" xfId="0" applyFont="1" applyBorder="1" applyAlignment="1">
      <alignment/>
    </xf>
    <xf numFmtId="0" fontId="62" fillId="0" borderId="0" xfId="0" applyFont="1" applyBorder="1" applyAlignment="1">
      <alignment vertical="top" wrapText="1"/>
    </xf>
    <xf numFmtId="0" fontId="63" fillId="0" borderId="0" xfId="0" applyFont="1" applyBorder="1" applyAlignment="1">
      <alignment horizontal="center" vertical="top" wrapText="1"/>
    </xf>
    <xf numFmtId="0" fontId="62" fillId="0" borderId="0" xfId="0" applyFont="1" applyBorder="1" applyAlignment="1">
      <alignment horizontal="center" vertical="top" wrapText="1"/>
    </xf>
    <xf numFmtId="0" fontId="60" fillId="0" borderId="0" xfId="0" applyFont="1" applyBorder="1" applyAlignment="1">
      <alignment horizontal="right" vertical="top" wrapText="1"/>
    </xf>
    <xf numFmtId="3" fontId="64" fillId="0" borderId="0" xfId="0" applyNumberFormat="1" applyFont="1" applyFill="1" applyBorder="1" applyAlignment="1" applyProtection="1">
      <alignment vertical="top" wrapText="1"/>
      <protection locked="0"/>
    </xf>
    <xf numFmtId="4" fontId="64" fillId="0" borderId="0" xfId="0" applyNumberFormat="1" applyFont="1" applyFill="1" applyBorder="1" applyAlignment="1">
      <alignment vertical="top" wrapText="1"/>
    </xf>
    <xf numFmtId="4" fontId="64" fillId="0" borderId="0" xfId="0" applyNumberFormat="1" applyFont="1" applyFill="1" applyBorder="1" applyAlignment="1" applyProtection="1">
      <alignment vertical="top" wrapText="1"/>
      <protection locked="0"/>
    </xf>
    <xf numFmtId="0" fontId="61" fillId="0" borderId="0" xfId="0" applyFont="1" applyBorder="1" applyAlignment="1">
      <alignment vertical="top" wrapText="1"/>
    </xf>
    <xf numFmtId="3" fontId="62" fillId="0" borderId="0" xfId="0" applyNumberFormat="1" applyFont="1" applyFill="1" applyBorder="1" applyAlignment="1">
      <alignment vertical="top" wrapText="1"/>
    </xf>
    <xf numFmtId="3" fontId="60" fillId="0" borderId="0" xfId="0" applyNumberFormat="1" applyFont="1" applyFill="1" applyBorder="1" applyAlignment="1" quotePrefix="1">
      <alignment horizontal="center" vertical="top" wrapText="1"/>
    </xf>
    <xf numFmtId="0" fontId="19" fillId="0" borderId="0" xfId="0" applyFont="1" applyBorder="1" applyAlignment="1">
      <alignment horizontal="center"/>
    </xf>
    <xf numFmtId="0" fontId="43" fillId="0" borderId="0" xfId="0" applyFont="1" applyBorder="1" applyAlignment="1">
      <alignment horizontal="center" vertical="center" wrapText="1"/>
    </xf>
    <xf numFmtId="0" fontId="27" fillId="24" borderId="52" xfId="0" applyFont="1" applyFill="1" applyBorder="1" applyAlignment="1">
      <alignment horizontal="center" vertical="center"/>
    </xf>
    <xf numFmtId="0" fontId="27" fillId="24" borderId="53" xfId="0" applyFont="1" applyFill="1" applyBorder="1" applyAlignment="1">
      <alignment horizontal="center" vertical="center"/>
    </xf>
    <xf numFmtId="3" fontId="50" fillId="27" borderId="0" xfId="0" applyNumberFormat="1" applyFont="1" applyFill="1" applyBorder="1" applyAlignment="1">
      <alignment horizontal="center" vertical="center" wrapText="1"/>
    </xf>
    <xf numFmtId="3" fontId="19" fillId="0" borderId="54" xfId="0" applyNumberFormat="1" applyFont="1" applyBorder="1" applyAlignment="1">
      <alignment horizontal="center" vertical="center" wrapText="1"/>
    </xf>
    <xf numFmtId="3" fontId="19" fillId="0" borderId="55" xfId="0" applyNumberFormat="1" applyFont="1" applyBorder="1" applyAlignment="1">
      <alignment horizontal="center" vertical="center" wrapText="1"/>
    </xf>
    <xf numFmtId="3" fontId="19" fillId="0" borderId="16" xfId="0" applyNumberFormat="1" applyFont="1" applyBorder="1" applyAlignment="1">
      <alignment horizontal="center" vertical="center" wrapText="1"/>
    </xf>
    <xf numFmtId="3" fontId="19" fillId="0" borderId="20" xfId="0" applyNumberFormat="1" applyFont="1" applyBorder="1" applyAlignment="1">
      <alignment horizontal="center" vertical="center" wrapText="1"/>
    </xf>
    <xf numFmtId="3" fontId="19" fillId="0" borderId="56" xfId="0" applyNumberFormat="1" applyFont="1" applyBorder="1" applyAlignment="1">
      <alignment horizontal="center" vertical="center" wrapText="1"/>
    </xf>
    <xf numFmtId="3" fontId="19" fillId="0" borderId="44" xfId="0" applyNumberFormat="1" applyFont="1" applyBorder="1" applyAlignment="1">
      <alignment horizontal="center" vertical="center" wrapText="1"/>
    </xf>
    <xf numFmtId="3" fontId="19" fillId="0" borderId="0" xfId="0" applyNumberFormat="1" applyFont="1" applyBorder="1" applyAlignment="1">
      <alignment horizontal="center" vertical="center" wrapText="1"/>
    </xf>
    <xf numFmtId="1" fontId="19" fillId="0" borderId="0" xfId="0" applyNumberFormat="1" applyFont="1" applyBorder="1" applyAlignment="1">
      <alignment horizontal="center" vertical="center" wrapText="1"/>
    </xf>
    <xf numFmtId="4" fontId="41" fillId="0" borderId="16" xfId="0" applyNumberFormat="1" applyFont="1" applyFill="1" applyBorder="1" applyAlignment="1">
      <alignment horizontal="center" vertical="center" wrapText="1"/>
    </xf>
    <xf numFmtId="4" fontId="41" fillId="28" borderId="16" xfId="0" applyNumberFormat="1" applyFont="1" applyFill="1" applyBorder="1" applyAlignment="1">
      <alignment horizontal="center" vertical="center" wrapText="1"/>
    </xf>
    <xf numFmtId="0" fontId="46" fillId="0" borderId="16" xfId="0" applyFont="1" applyBorder="1" applyAlignment="1">
      <alignment horizontal="center" vertical="center" wrapText="1"/>
    </xf>
    <xf numFmtId="1" fontId="44" fillId="0" borderId="0" xfId="0" applyNumberFormat="1" applyFont="1" applyBorder="1" applyAlignment="1">
      <alignment horizontal="left" vertical="center" wrapText="1"/>
    </xf>
    <xf numFmtId="1" fontId="19" fillId="0" borderId="0" xfId="0" applyNumberFormat="1" applyFont="1" applyBorder="1" applyAlignment="1">
      <alignment horizontal="left" vertical="center" wrapText="1"/>
    </xf>
    <xf numFmtId="0" fontId="18" fillId="0" borderId="31"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33" fillId="0" borderId="31" xfId="0" applyFont="1" applyFill="1" applyBorder="1" applyAlignment="1">
      <alignment horizontal="center" vertical="center"/>
    </xf>
    <xf numFmtId="0" fontId="33" fillId="0" borderId="57" xfId="0" applyFont="1" applyFill="1" applyBorder="1" applyAlignment="1">
      <alignment horizontal="center" vertical="center"/>
    </xf>
    <xf numFmtId="0" fontId="40" fillId="0" borderId="16" xfId="0" applyFont="1" applyBorder="1" applyAlignment="1">
      <alignment horizontal="center" vertical="center" wrapText="1"/>
    </xf>
    <xf numFmtId="2" fontId="19" fillId="0" borderId="0" xfId="0" applyNumberFormat="1" applyFont="1" applyBorder="1" applyAlignment="1">
      <alignment horizontal="left" vertical="center" wrapText="1"/>
    </xf>
    <xf numFmtId="0" fontId="18" fillId="0" borderId="30"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75" fillId="0" borderId="0" xfId="0" applyFont="1" applyBorder="1" applyAlignment="1">
      <alignment horizontal="center" wrapText="1"/>
    </xf>
    <xf numFmtId="0" fontId="18" fillId="0" borderId="13"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36" fillId="0" borderId="0" xfId="0" applyFont="1" applyBorder="1" applyAlignment="1">
      <alignment horizontal="center"/>
    </xf>
    <xf numFmtId="0" fontId="18" fillId="0" borderId="59" xfId="0" applyFont="1" applyFill="1" applyBorder="1" applyAlignment="1">
      <alignment horizontal="center" vertical="center" wrapText="1"/>
    </xf>
    <xf numFmtId="0" fontId="18" fillId="0" borderId="60"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36" fillId="0" borderId="0" xfId="0" applyFont="1" applyAlignment="1">
      <alignment horizontal="center"/>
    </xf>
    <xf numFmtId="0" fontId="76" fillId="0" borderId="0" xfId="0" applyFont="1" applyFill="1" applyBorder="1" applyAlignment="1">
      <alignment horizontal="left" wrapText="1"/>
    </xf>
    <xf numFmtId="0" fontId="35" fillId="0" borderId="0" xfId="0" applyFont="1" applyBorder="1" applyAlignment="1">
      <alignment horizontal="center" vertical="center" wrapText="1"/>
    </xf>
    <xf numFmtId="0" fontId="28" fillId="26" borderId="52" xfId="0" applyFont="1" applyFill="1" applyBorder="1" applyAlignment="1">
      <alignment horizontal="center" vertical="center"/>
    </xf>
    <xf numFmtId="0" fontId="28" fillId="26" borderId="25" xfId="0" applyFont="1" applyFill="1" applyBorder="1" applyAlignment="1">
      <alignment horizontal="center" vertical="center"/>
    </xf>
    <xf numFmtId="1" fontId="28" fillId="0" borderId="0" xfId="0" applyNumberFormat="1" applyFont="1" applyBorder="1" applyAlignment="1">
      <alignment horizontal="left" vertical="center" wrapText="1"/>
    </xf>
    <xf numFmtId="4" fontId="40" fillId="0" borderId="16" xfId="0" applyNumberFormat="1" applyFont="1" applyFill="1" applyBorder="1" applyAlignment="1">
      <alignment horizontal="center" vertical="top" wrapText="1"/>
    </xf>
    <xf numFmtId="1" fontId="33" fillId="0" borderId="0" xfId="0" applyNumberFormat="1" applyFont="1" applyBorder="1" applyAlignment="1">
      <alignment horizontal="left" vertical="center" wrapText="1"/>
    </xf>
    <xf numFmtId="0" fontId="69" fillId="0" borderId="16" xfId="0" applyFont="1" applyBorder="1" applyAlignment="1">
      <alignment horizontal="center" vertical="top" wrapText="1"/>
    </xf>
    <xf numFmtId="0" fontId="18" fillId="0" borderId="62"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66" xfId="0" applyFont="1" applyBorder="1" applyAlignment="1">
      <alignment horizontal="center" vertical="center" wrapText="1"/>
    </xf>
    <xf numFmtId="0" fontId="18" fillId="0" borderId="67" xfId="0" applyFont="1" applyBorder="1" applyAlignment="1">
      <alignment horizontal="center" vertical="center" wrapText="1"/>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wrapText="1"/>
    </xf>
    <xf numFmtId="0" fontId="18" fillId="0" borderId="72" xfId="0" applyFont="1" applyBorder="1" applyAlignment="1">
      <alignment horizontal="center" vertical="center" wrapText="1"/>
    </xf>
    <xf numFmtId="0" fontId="18" fillId="4" borderId="10" xfId="0" applyFont="1" applyFill="1" applyBorder="1" applyAlignment="1">
      <alignment horizontal="center"/>
    </xf>
    <xf numFmtId="0" fontId="18" fillId="0" borderId="0" xfId="0" applyFont="1" applyFill="1" applyBorder="1" applyAlignment="1">
      <alignment horizontal="left" wrapText="1"/>
    </xf>
    <xf numFmtId="0" fontId="20" fillId="0" borderId="0" xfId="0" applyFont="1" applyBorder="1" applyAlignment="1">
      <alignment horizontal="center" vertical="center" wrapText="1"/>
    </xf>
    <xf numFmtId="0" fontId="53" fillId="0" borderId="0" xfId="0" applyFont="1" applyBorder="1" applyAlignment="1">
      <alignment horizontal="center" vertical="center" wrapText="1"/>
    </xf>
    <xf numFmtId="0" fontId="18" fillId="0" borderId="0" xfId="0" applyFont="1" applyBorder="1" applyAlignment="1">
      <alignment horizontal="left" vertical="center" wrapText="1"/>
    </xf>
    <xf numFmtId="0" fontId="18" fillId="0" borderId="73" xfId="56" applyFont="1" applyBorder="1" applyAlignment="1">
      <alignment horizontal="center" vertical="center" wrapText="1"/>
      <protection/>
    </xf>
    <xf numFmtId="0" fontId="18" fillId="0" borderId="74" xfId="56" applyFont="1" applyBorder="1" applyAlignment="1">
      <alignment horizontal="center" vertical="center" wrapText="1"/>
      <protection/>
    </xf>
    <xf numFmtId="0" fontId="18" fillId="0" borderId="75" xfId="56" applyFont="1" applyBorder="1" applyAlignment="1">
      <alignment horizontal="center" vertical="center" wrapText="1"/>
      <protection/>
    </xf>
    <xf numFmtId="0" fontId="18" fillId="0" borderId="54" xfId="0" applyFont="1" applyBorder="1" applyAlignment="1">
      <alignment horizontal="center" vertical="center" wrapText="1"/>
    </xf>
    <xf numFmtId="0" fontId="18" fillId="0" borderId="76"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18" fillId="0" borderId="10" xfId="0" applyFont="1" applyFill="1" applyBorder="1" applyAlignment="1">
      <alignment horizontal="center" vertical="center" wrapText="1"/>
    </xf>
    <xf numFmtId="3" fontId="54" fillId="0" borderId="0" xfId="0" applyNumberFormat="1" applyFont="1" applyFill="1" applyAlignment="1" applyProtection="1">
      <alignment horizontal="center" vertical="center" wrapText="1"/>
      <protection locked="0"/>
    </xf>
    <xf numFmtId="3" fontId="54" fillId="0" borderId="20" xfId="0" applyNumberFormat="1" applyFont="1" applyFill="1" applyBorder="1" applyAlignment="1" applyProtection="1">
      <alignment horizontal="center" vertical="center" wrapText="1"/>
      <protection locked="0"/>
    </xf>
    <xf numFmtId="3" fontId="54" fillId="0" borderId="44" xfId="0" applyNumberFormat="1" applyFont="1" applyFill="1" applyBorder="1" applyAlignment="1" applyProtection="1">
      <alignment horizontal="center" vertical="center" wrapText="1"/>
      <protection locked="0"/>
    </xf>
    <xf numFmtId="3" fontId="54" fillId="0" borderId="17" xfId="0" applyNumberFormat="1" applyFont="1" applyFill="1" applyBorder="1" applyAlignment="1" applyProtection="1">
      <alignment horizontal="center"/>
      <protection locked="0"/>
    </xf>
    <xf numFmtId="3" fontId="54" fillId="0" borderId="77" xfId="0" applyNumberFormat="1" applyFont="1" applyFill="1" applyBorder="1" applyAlignment="1" applyProtection="1">
      <alignment horizontal="center"/>
      <protection locked="0"/>
    </xf>
    <xf numFmtId="0" fontId="57"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44" fillId="0" borderId="0" xfId="0" applyFont="1" applyAlignment="1">
      <alignment horizontal="center" wrapText="1"/>
    </xf>
    <xf numFmtId="0" fontId="19" fillId="0" borderId="18"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78" xfId="0" applyFont="1" applyBorder="1" applyAlignment="1">
      <alignment horizontal="center" vertical="center" wrapText="1"/>
    </xf>
    <xf numFmtId="0" fontId="58" fillId="0" borderId="79" xfId="0" applyFont="1" applyFill="1"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indic sta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1:H24"/>
  <sheetViews>
    <sheetView view="pageBreakPreview" zoomScale="60" zoomScalePageLayoutView="0" workbookViewId="0" topLeftCell="A1">
      <selection activeCell="C12" sqref="C12"/>
    </sheetView>
  </sheetViews>
  <sheetFormatPr defaultColWidth="9.140625" defaultRowHeight="12.75"/>
  <cols>
    <col min="1" max="1" width="7.140625" style="1" customWidth="1"/>
    <col min="2" max="2" width="54.28125" style="1" customWidth="1"/>
    <col min="3" max="3" width="32.140625" style="1" customWidth="1"/>
    <col min="4" max="16384" width="9.140625" style="1" customWidth="1"/>
  </cols>
  <sheetData>
    <row r="1" spans="1:3" ht="15.75">
      <c r="A1" s="2" t="s">
        <v>0</v>
      </c>
      <c r="C1" s="3" t="s">
        <v>221</v>
      </c>
    </row>
    <row r="2" spans="1:3" ht="15.75">
      <c r="A2" s="2"/>
      <c r="C2" s="3"/>
    </row>
    <row r="3" ht="16.5" customHeight="1"/>
    <row r="4" spans="1:3" ht="66" customHeight="1">
      <c r="A4" s="346" t="s">
        <v>220</v>
      </c>
      <c r="B4" s="346"/>
      <c r="C4" s="346"/>
    </row>
    <row r="5" ht="21.75" customHeight="1" thickBot="1"/>
    <row r="6" spans="1:3" s="8" customFormat="1" ht="37.5" customHeight="1" thickBot="1">
      <c r="A6" s="60" t="s">
        <v>1</v>
      </c>
      <c r="B6" s="54" t="s">
        <v>2</v>
      </c>
      <c r="C6" s="50" t="s">
        <v>4</v>
      </c>
    </row>
    <row r="7" spans="1:3" s="8" customFormat="1" ht="45" customHeight="1">
      <c r="A7" s="61">
        <v>1</v>
      </c>
      <c r="B7" s="55" t="s">
        <v>33</v>
      </c>
      <c r="C7" s="51" t="e">
        <f>C8+C9+C10</f>
        <v>#DIV/0!</v>
      </c>
    </row>
    <row r="8" spans="1:3" s="8" customFormat="1" ht="25.5" customHeight="1">
      <c r="A8" s="61"/>
      <c r="B8" s="56" t="s">
        <v>69</v>
      </c>
      <c r="C8" s="52" t="e">
        <f>tab1_DRG!H15*6</f>
        <v>#DIV/0!</v>
      </c>
    </row>
    <row r="9" spans="1:3" s="8" customFormat="1" ht="40.5" customHeight="1">
      <c r="A9" s="61"/>
      <c r="B9" s="57" t="s">
        <v>32</v>
      </c>
      <c r="C9" s="52" t="e">
        <f>'tab 2-Cronici'!G28:H28*6</f>
        <v>#VALUE!</v>
      </c>
    </row>
    <row r="10" spans="1:3" s="8" customFormat="1" ht="54" customHeight="1">
      <c r="A10" s="61"/>
      <c r="B10" s="58" t="s">
        <v>31</v>
      </c>
      <c r="C10" s="52">
        <f>'tab 3-Paliativ'!H10*6</f>
        <v>0</v>
      </c>
    </row>
    <row r="11" spans="1:3" s="8" customFormat="1" ht="43.5" customHeight="1" thickBot="1">
      <c r="A11" s="61">
        <v>2</v>
      </c>
      <c r="B11" s="59" t="s">
        <v>94</v>
      </c>
      <c r="C11" s="53">
        <f>'tab 4'!D11</f>
        <v>0</v>
      </c>
    </row>
    <row r="12" spans="1:3" s="8" customFormat="1" ht="39" customHeight="1" thickBot="1">
      <c r="A12" s="347" t="s">
        <v>5</v>
      </c>
      <c r="B12" s="348"/>
      <c r="C12" s="31" t="e">
        <f>C7+C11</f>
        <v>#DIV/0!</v>
      </c>
    </row>
    <row r="13" spans="1:3" s="8" customFormat="1" ht="15.75">
      <c r="A13" s="7"/>
      <c r="B13" s="7"/>
      <c r="C13" s="7"/>
    </row>
    <row r="14" s="2" customFormat="1" ht="15.75">
      <c r="B14" s="2" t="s">
        <v>7</v>
      </c>
    </row>
    <row r="15" s="2" customFormat="1" ht="15.75"/>
    <row r="16" spans="1:8" s="2" customFormat="1" ht="15.75">
      <c r="A16" s="345" t="s">
        <v>8</v>
      </c>
      <c r="B16" s="345"/>
      <c r="C16" s="11"/>
      <c r="D16" s="11"/>
      <c r="E16" s="11"/>
      <c r="F16" s="11"/>
      <c r="G16" s="11"/>
      <c r="H16" s="11"/>
    </row>
    <row r="17" spans="1:2" s="2" customFormat="1" ht="15.75">
      <c r="A17" s="345" t="s">
        <v>9</v>
      </c>
      <c r="B17" s="345"/>
    </row>
    <row r="18" s="2" customFormat="1" ht="15.75"/>
    <row r="19" s="2" customFormat="1" ht="15.75"/>
    <row r="20" s="2" customFormat="1" ht="13.5" customHeight="1"/>
    <row r="21" s="2" customFormat="1" ht="15.75">
      <c r="B21" s="2" t="s">
        <v>10</v>
      </c>
    </row>
    <row r="22" s="2" customFormat="1" ht="15.75"/>
    <row r="23" s="2" customFormat="1" ht="15.75"/>
    <row r="24" spans="2:3" ht="15.75">
      <c r="B24" s="2" t="s">
        <v>12</v>
      </c>
      <c r="C24" s="2"/>
    </row>
  </sheetData>
  <sheetProtection selectLockedCells="1" selectUnlockedCells="1"/>
  <mergeCells count="4">
    <mergeCell ref="A16:B16"/>
    <mergeCell ref="A17:B17"/>
    <mergeCell ref="A4:C4"/>
    <mergeCell ref="A12:B12"/>
  </mergeCells>
  <printOptions horizontalCentered="1"/>
  <pageMargins left="0.3" right="0.3701388888888889" top="0.1701388888888889" bottom="0.4201388888888889" header="0.5118055555555555" footer="0.5118055555555555"/>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2:M39"/>
  <sheetViews>
    <sheetView view="pageBreakPreview" zoomScale="60" zoomScalePageLayoutView="0" workbookViewId="0" topLeftCell="A7">
      <selection activeCell="A11" sqref="A11"/>
    </sheetView>
  </sheetViews>
  <sheetFormatPr defaultColWidth="9.140625" defaultRowHeight="12.75"/>
  <cols>
    <col min="1" max="1" width="9.140625" style="186" customWidth="1"/>
    <col min="2" max="2" width="33.28125" style="186" customWidth="1"/>
    <col min="3" max="3" width="29.28125" style="186" customWidth="1"/>
    <col min="4" max="4" width="26.421875" style="186" customWidth="1"/>
    <col min="5" max="5" width="28.00390625" style="186" customWidth="1"/>
    <col min="6" max="16384" width="9.140625" style="185" customWidth="1"/>
  </cols>
  <sheetData>
    <row r="2" spans="1:6" ht="20.25">
      <c r="A2" s="185"/>
      <c r="F2" s="187" t="s">
        <v>164</v>
      </c>
    </row>
    <row r="4" ht="15.75">
      <c r="A4" s="188" t="s">
        <v>136</v>
      </c>
    </row>
    <row r="5" ht="25.5" customHeight="1"/>
    <row r="6" spans="1:13" ht="15" customHeight="1">
      <c r="A6" s="413" t="s">
        <v>218</v>
      </c>
      <c r="B6" s="413"/>
      <c r="C6" s="413"/>
      <c r="D6" s="413"/>
      <c r="E6" s="413"/>
      <c r="F6" s="413"/>
      <c r="G6" s="189"/>
      <c r="H6" s="189"/>
      <c r="I6" s="189"/>
      <c r="J6" s="189"/>
      <c r="K6" s="189"/>
      <c r="L6" s="189"/>
      <c r="M6" s="189"/>
    </row>
    <row r="7" spans="1:13" ht="12.75" customHeight="1">
      <c r="A7" s="413"/>
      <c r="B7" s="413"/>
      <c r="C7" s="413"/>
      <c r="D7" s="413"/>
      <c r="E7" s="413"/>
      <c r="F7" s="413"/>
      <c r="G7" s="189"/>
      <c r="H7" s="189"/>
      <c r="I7" s="189"/>
      <c r="J7" s="189"/>
      <c r="K7" s="189"/>
      <c r="L7" s="189"/>
      <c r="M7" s="189"/>
    </row>
    <row r="8" spans="1:13" ht="12.75" customHeight="1">
      <c r="A8" s="413"/>
      <c r="B8" s="413"/>
      <c r="C8" s="413"/>
      <c r="D8" s="413"/>
      <c r="E8" s="413"/>
      <c r="F8" s="413"/>
      <c r="G8" s="189"/>
      <c r="H8" s="189"/>
      <c r="I8" s="189"/>
      <c r="J8" s="189"/>
      <c r="K8" s="189"/>
      <c r="L8" s="189"/>
      <c r="M8" s="189"/>
    </row>
    <row r="9" spans="1:13" ht="12.75" customHeight="1">
      <c r="A9" s="413"/>
      <c r="B9" s="413"/>
      <c r="C9" s="413"/>
      <c r="D9" s="413"/>
      <c r="E9" s="413"/>
      <c r="F9" s="413"/>
      <c r="G9" s="189"/>
      <c r="H9" s="189"/>
      <c r="I9" s="189"/>
      <c r="J9" s="189"/>
      <c r="K9" s="189"/>
      <c r="L9" s="189"/>
      <c r="M9" s="189"/>
    </row>
    <row r="10" spans="1:6" ht="36.75" customHeight="1">
      <c r="A10" s="413"/>
      <c r="B10" s="413"/>
      <c r="C10" s="413"/>
      <c r="D10" s="413"/>
      <c r="E10" s="413"/>
      <c r="F10" s="413"/>
    </row>
    <row r="11" ht="47.25" customHeight="1"/>
    <row r="12" spans="1:5" ht="21" customHeight="1">
      <c r="A12" s="414" t="s">
        <v>137</v>
      </c>
      <c r="B12" s="414" t="s">
        <v>138</v>
      </c>
      <c r="C12" s="414" t="s">
        <v>139</v>
      </c>
      <c r="D12" s="416" t="s">
        <v>140</v>
      </c>
      <c r="E12" s="417"/>
    </row>
    <row r="13" spans="1:5" ht="71.25" customHeight="1">
      <c r="A13" s="415"/>
      <c r="B13" s="415"/>
      <c r="C13" s="415"/>
      <c r="D13" s="190" t="s">
        <v>141</v>
      </c>
      <c r="E13" s="190" t="s">
        <v>142</v>
      </c>
    </row>
    <row r="14" spans="1:5" ht="22.5" customHeight="1">
      <c r="A14" s="191">
        <v>0</v>
      </c>
      <c r="B14" s="191">
        <v>1</v>
      </c>
      <c r="C14" s="191" t="s">
        <v>143</v>
      </c>
      <c r="D14" s="191">
        <v>3</v>
      </c>
      <c r="E14" s="191">
        <v>4</v>
      </c>
    </row>
    <row r="15" spans="1:5" ht="25.5" customHeight="1">
      <c r="A15" s="192">
        <v>1</v>
      </c>
      <c r="B15" s="193" t="s">
        <v>144</v>
      </c>
      <c r="C15" s="192"/>
      <c r="D15" s="192"/>
      <c r="E15" s="192"/>
    </row>
    <row r="16" spans="1:5" ht="25.5" customHeight="1">
      <c r="A16" s="192">
        <v>2</v>
      </c>
      <c r="B16" s="193" t="s">
        <v>145</v>
      </c>
      <c r="C16" s="192"/>
      <c r="D16" s="192"/>
      <c r="E16" s="192"/>
    </row>
    <row r="17" spans="1:5" ht="25.5" customHeight="1">
      <c r="A17" s="192">
        <v>3</v>
      </c>
      <c r="B17" s="193" t="s">
        <v>146</v>
      </c>
      <c r="C17" s="192"/>
      <c r="D17" s="192"/>
      <c r="E17" s="192"/>
    </row>
    <row r="18" spans="1:5" ht="25.5" customHeight="1">
      <c r="A18" s="192">
        <v>4</v>
      </c>
      <c r="B18" s="193" t="s">
        <v>147</v>
      </c>
      <c r="C18" s="192"/>
      <c r="D18" s="192"/>
      <c r="E18" s="192"/>
    </row>
    <row r="19" spans="1:5" ht="25.5" customHeight="1">
      <c r="A19" s="192">
        <v>5</v>
      </c>
      <c r="B19" s="193" t="s">
        <v>148</v>
      </c>
      <c r="C19" s="192"/>
      <c r="D19" s="192"/>
      <c r="E19" s="192"/>
    </row>
    <row r="20" spans="1:5" ht="25.5" customHeight="1">
      <c r="A20" s="192">
        <v>6</v>
      </c>
      <c r="B20" s="193" t="s">
        <v>149</v>
      </c>
      <c r="C20" s="192"/>
      <c r="D20" s="192"/>
      <c r="E20" s="192"/>
    </row>
    <row r="21" spans="1:5" ht="25.5" customHeight="1">
      <c r="A21" s="192">
        <v>7</v>
      </c>
      <c r="B21" s="193" t="s">
        <v>150</v>
      </c>
      <c r="C21" s="192"/>
      <c r="D21" s="192"/>
      <c r="E21" s="192"/>
    </row>
    <row r="22" spans="1:5" ht="25.5" customHeight="1">
      <c r="A22" s="192">
        <v>8</v>
      </c>
      <c r="B22" s="193" t="s">
        <v>151</v>
      </c>
      <c r="C22" s="192"/>
      <c r="D22" s="192"/>
      <c r="E22" s="192"/>
    </row>
    <row r="23" spans="1:5" ht="103.5" customHeight="1">
      <c r="A23" s="192">
        <v>9</v>
      </c>
      <c r="B23" s="194" t="s">
        <v>152</v>
      </c>
      <c r="C23" s="192"/>
      <c r="D23" s="192"/>
      <c r="E23" s="192"/>
    </row>
    <row r="24" spans="1:5" ht="81">
      <c r="A24" s="192">
        <v>10</v>
      </c>
      <c r="B24" s="194" t="s">
        <v>153</v>
      </c>
      <c r="C24" s="192"/>
      <c r="D24" s="192"/>
      <c r="E24" s="192"/>
    </row>
    <row r="25" spans="1:5" ht="30.75" customHeight="1">
      <c r="A25" s="192">
        <v>11</v>
      </c>
      <c r="B25" s="193" t="s">
        <v>154</v>
      </c>
      <c r="C25" s="192"/>
      <c r="D25" s="192"/>
      <c r="E25" s="192"/>
    </row>
    <row r="26" spans="1:5" ht="27.75" customHeight="1">
      <c r="A26" s="192">
        <v>12</v>
      </c>
      <c r="B26" s="195" t="s">
        <v>67</v>
      </c>
      <c r="C26" s="192"/>
      <c r="D26" s="192"/>
      <c r="E26" s="192"/>
    </row>
    <row r="29" spans="1:13" ht="20.25">
      <c r="A29" s="196" t="s">
        <v>68</v>
      </c>
      <c r="B29" s="197"/>
      <c r="C29" s="197"/>
      <c r="D29" s="197"/>
      <c r="E29" s="197"/>
      <c r="F29" s="197"/>
      <c r="G29" s="198"/>
      <c r="H29" s="198"/>
      <c r="I29" s="198"/>
      <c r="J29" s="198"/>
      <c r="K29" s="198"/>
      <c r="L29" s="198"/>
      <c r="M29" s="198"/>
    </row>
    <row r="30" spans="1:13" ht="62.25" customHeight="1">
      <c r="A30" s="197"/>
      <c r="B30" s="197"/>
      <c r="C30" s="197"/>
      <c r="D30" s="197"/>
      <c r="E30" s="197"/>
      <c r="F30" s="197"/>
      <c r="G30" s="198"/>
      <c r="H30" s="198"/>
      <c r="I30" s="198"/>
      <c r="J30" s="198"/>
      <c r="K30" s="198"/>
      <c r="L30" s="198"/>
      <c r="M30" s="198"/>
    </row>
    <row r="31" spans="1:13" ht="20.25">
      <c r="A31" s="197"/>
      <c r="B31" s="197"/>
      <c r="C31" s="197"/>
      <c r="D31" s="199"/>
      <c r="E31" s="199"/>
      <c r="F31" s="199"/>
      <c r="G31" s="198"/>
      <c r="H31" s="198"/>
      <c r="I31" s="198"/>
      <c r="J31" s="198"/>
      <c r="K31" s="198"/>
      <c r="L31" s="198"/>
      <c r="M31" s="198"/>
    </row>
    <row r="32" spans="1:13" ht="20.25">
      <c r="A32" s="197" t="s">
        <v>155</v>
      </c>
      <c r="B32" s="197"/>
      <c r="C32" s="197"/>
      <c r="D32" s="197" t="s">
        <v>156</v>
      </c>
      <c r="E32" s="200"/>
      <c r="F32" s="200"/>
      <c r="G32" s="198"/>
      <c r="H32" s="198"/>
      <c r="I32" s="198"/>
      <c r="J32" s="198"/>
      <c r="K32" s="198"/>
      <c r="L32" s="198"/>
      <c r="M32" s="198"/>
    </row>
    <row r="33" spans="1:13" ht="20.25">
      <c r="A33" s="199"/>
      <c r="B33" s="199"/>
      <c r="C33" s="200"/>
      <c r="D33" s="201"/>
      <c r="E33" s="201"/>
      <c r="F33" s="201"/>
      <c r="G33" s="198"/>
      <c r="H33" s="198"/>
      <c r="L33" s="198"/>
      <c r="M33" s="198"/>
    </row>
    <row r="34" spans="1:13" ht="20.25">
      <c r="A34" s="202"/>
      <c r="B34" s="202"/>
      <c r="C34" s="201"/>
      <c r="D34" s="197" t="s">
        <v>157</v>
      </c>
      <c r="E34" s="202"/>
      <c r="F34" s="201"/>
      <c r="G34" s="203"/>
      <c r="H34" s="203"/>
      <c r="L34" s="203"/>
      <c r="M34" s="203"/>
    </row>
    <row r="35" spans="1:13" ht="20.25">
      <c r="A35" s="204"/>
      <c r="B35" s="202"/>
      <c r="C35" s="201"/>
      <c r="D35" s="202"/>
      <c r="E35" s="202"/>
      <c r="F35" s="201"/>
      <c r="G35" s="203"/>
      <c r="H35" s="203"/>
      <c r="L35" s="203"/>
      <c r="M35" s="203"/>
    </row>
    <row r="36" spans="1:13" ht="20.25">
      <c r="A36" s="204"/>
      <c r="B36" s="202"/>
      <c r="C36" s="201"/>
      <c r="D36" s="202"/>
      <c r="E36" s="202"/>
      <c r="F36" s="199"/>
      <c r="G36" s="203"/>
      <c r="H36" s="203"/>
      <c r="L36" s="203"/>
      <c r="M36" s="203"/>
    </row>
    <row r="37" spans="1:13" ht="20.25">
      <c r="A37" s="204"/>
      <c r="B37" s="202"/>
      <c r="C37" s="201"/>
      <c r="D37" s="200" t="s">
        <v>158</v>
      </c>
      <c r="E37" s="199"/>
      <c r="F37" s="199"/>
      <c r="G37" s="203"/>
      <c r="H37" s="203"/>
      <c r="L37" s="203"/>
      <c r="M37" s="203"/>
    </row>
    <row r="38" spans="4:5" ht="12.75">
      <c r="D38" s="185"/>
      <c r="E38" s="185"/>
    </row>
    <row r="39" ht="12.75">
      <c r="E39" s="185"/>
    </row>
  </sheetData>
  <sheetProtection/>
  <mergeCells count="5">
    <mergeCell ref="A6:F10"/>
    <mergeCell ref="A12:A13"/>
    <mergeCell ref="B12:B13"/>
    <mergeCell ref="C12:C13"/>
    <mergeCell ref="D12:E12"/>
  </mergeCells>
  <printOptions/>
  <pageMargins left="0.17" right="0.16" top="0.17" bottom="0.16" header="0.17" footer="0.16"/>
  <pageSetup horizontalDpi="600" verticalDpi="600" orientation="portrait" scale="76" r:id="rId1"/>
</worksheet>
</file>

<file path=xl/worksheets/sheet11.xml><?xml version="1.0" encoding="utf-8"?>
<worksheet xmlns="http://schemas.openxmlformats.org/spreadsheetml/2006/main" xmlns:r="http://schemas.openxmlformats.org/officeDocument/2006/relationships">
  <dimension ref="A1:Q19"/>
  <sheetViews>
    <sheetView tabSelected="1" view="pageBreakPreview" zoomScale="60" zoomScalePageLayoutView="0" workbookViewId="0" topLeftCell="A1">
      <selection activeCell="A4" sqref="A4"/>
    </sheetView>
  </sheetViews>
  <sheetFormatPr defaultColWidth="9.140625" defaultRowHeight="12.75"/>
  <cols>
    <col min="1" max="1" width="5.28125" style="1" customWidth="1"/>
    <col min="2" max="2" width="34.28125" style="1" customWidth="1"/>
    <col min="3" max="3" width="20.28125" style="1" customWidth="1"/>
    <col min="4" max="4" width="21.00390625" style="1" customWidth="1"/>
    <col min="5" max="5" width="22.140625" style="1" customWidth="1"/>
    <col min="6" max="17" width="9.140625" style="1" customWidth="1"/>
    <col min="18" max="16384" width="9.140625" style="206" customWidth="1"/>
  </cols>
  <sheetData>
    <row r="1" spans="1:5" ht="20.25">
      <c r="A1" s="2"/>
      <c r="D1" s="205"/>
      <c r="E1" s="169" t="s">
        <v>177</v>
      </c>
    </row>
    <row r="2" spans="1:5" ht="22.5" customHeight="1">
      <c r="A2" s="418"/>
      <c r="B2" s="418"/>
      <c r="C2" s="418"/>
      <c r="D2" s="418"/>
      <c r="E2" s="418"/>
    </row>
    <row r="3" spans="1:17" ht="16.5" customHeight="1">
      <c r="A3" s="419" t="s">
        <v>219</v>
      </c>
      <c r="B3" s="419"/>
      <c r="C3" s="420"/>
      <c r="D3" s="420"/>
      <c r="E3" s="420"/>
      <c r="F3" s="206"/>
      <c r="G3" s="206"/>
      <c r="H3" s="206"/>
      <c r="I3" s="206"/>
      <c r="J3" s="206"/>
      <c r="K3" s="206"/>
      <c r="L3" s="206"/>
      <c r="M3" s="206"/>
      <c r="N3" s="206"/>
      <c r="O3" s="206"/>
      <c r="P3" s="206"/>
      <c r="Q3" s="206"/>
    </row>
    <row r="4" spans="6:17" ht="21" customHeight="1">
      <c r="F4" s="206"/>
      <c r="G4" s="206"/>
      <c r="H4" s="206"/>
      <c r="I4" s="206"/>
      <c r="J4" s="206"/>
      <c r="K4" s="206"/>
      <c r="L4" s="206"/>
      <c r="M4" s="206"/>
      <c r="N4" s="206"/>
      <c r="O4" s="206"/>
      <c r="P4" s="206"/>
      <c r="Q4" s="206"/>
    </row>
    <row r="5" spans="1:17" ht="39.75" customHeight="1">
      <c r="A5" s="421" t="s">
        <v>14</v>
      </c>
      <c r="B5" s="421" t="s">
        <v>159</v>
      </c>
      <c r="C5" s="424"/>
      <c r="D5" s="425"/>
      <c r="E5" s="426"/>
      <c r="F5" s="206"/>
      <c r="G5" s="206"/>
      <c r="H5" s="206"/>
      <c r="I5" s="206"/>
      <c r="J5" s="206"/>
      <c r="K5" s="206"/>
      <c r="L5" s="206"/>
      <c r="M5" s="206"/>
      <c r="N5" s="206"/>
      <c r="O5" s="206"/>
      <c r="P5" s="206"/>
      <c r="Q5" s="206"/>
    </row>
    <row r="6" spans="1:5" s="13" customFormat="1" ht="48.75" customHeight="1">
      <c r="A6" s="422"/>
      <c r="B6" s="423"/>
      <c r="C6" s="207" t="s">
        <v>160</v>
      </c>
      <c r="D6" s="208" t="s">
        <v>161</v>
      </c>
      <c r="E6" s="209" t="s">
        <v>162</v>
      </c>
    </row>
    <row r="7" spans="1:5" s="213" customFormat="1" ht="14.25" customHeight="1">
      <c r="A7" s="210">
        <v>0</v>
      </c>
      <c r="B7" s="210">
        <v>1</v>
      </c>
      <c r="C7" s="211">
        <v>2</v>
      </c>
      <c r="D7" s="212">
        <v>3</v>
      </c>
      <c r="E7" s="211">
        <v>4</v>
      </c>
    </row>
    <row r="8" spans="1:5" s="213" customFormat="1" ht="14.25" customHeight="1">
      <c r="A8" s="210"/>
      <c r="B8" s="210"/>
      <c r="C8" s="214"/>
      <c r="D8" s="215"/>
      <c r="E8" s="214"/>
    </row>
    <row r="9" spans="1:5" s="213" customFormat="1" ht="14.25" customHeight="1">
      <c r="A9" s="210"/>
      <c r="B9" s="210"/>
      <c r="C9" s="214"/>
      <c r="D9" s="215"/>
      <c r="E9" s="214"/>
    </row>
    <row r="10" spans="1:5" s="213" customFormat="1" ht="14.25" customHeight="1">
      <c r="A10" s="210"/>
      <c r="B10" s="210"/>
      <c r="C10" s="214"/>
      <c r="D10" s="215"/>
      <c r="E10" s="214"/>
    </row>
    <row r="11" spans="1:5" s="221" customFormat="1" ht="30" customHeight="1">
      <c r="A11" s="216">
        <v>1</v>
      </c>
      <c r="B11" s="217" t="s">
        <v>163</v>
      </c>
      <c r="C11" s="218"/>
      <c r="D11" s="219"/>
      <c r="E11" s="220"/>
    </row>
    <row r="12" ht="25.5" customHeight="1"/>
    <row r="13" spans="1:5" ht="21.75" customHeight="1">
      <c r="A13" s="222"/>
      <c r="B13" s="223"/>
      <c r="E13" s="223"/>
    </row>
    <row r="14" spans="1:5" ht="21.75" customHeight="1">
      <c r="A14" s="222"/>
      <c r="B14" s="223"/>
      <c r="E14" s="223"/>
    </row>
    <row r="15" spans="1:5" s="2" customFormat="1" ht="15.75">
      <c r="A15" s="14"/>
      <c r="B15" s="2" t="s">
        <v>7</v>
      </c>
      <c r="E15" s="14"/>
    </row>
    <row r="16" spans="1:5" s="2" customFormat="1" ht="15.75">
      <c r="A16" s="14"/>
      <c r="E16" s="14"/>
    </row>
    <row r="17" spans="1:5" s="2" customFormat="1" ht="15.75">
      <c r="A17" s="14"/>
      <c r="E17" s="14"/>
    </row>
    <row r="18" spans="3:6" s="2" customFormat="1" ht="15.75">
      <c r="C18" s="11"/>
      <c r="D18" s="11" t="s">
        <v>8</v>
      </c>
      <c r="E18" s="11"/>
      <c r="F18" s="11"/>
    </row>
    <row r="19" s="2" customFormat="1" ht="15.75">
      <c r="D19" s="2" t="s">
        <v>9</v>
      </c>
    </row>
    <row r="20" s="2" customFormat="1" ht="15.75"/>
    <row r="21" s="2" customFormat="1" ht="15.75"/>
    <row r="22" s="2" customFormat="1" ht="15.75"/>
    <row r="23" s="2" customFormat="1" ht="15.75"/>
    <row r="24" s="2" customFormat="1" ht="15.75"/>
    <row r="25" s="2" customFormat="1" ht="15.75"/>
  </sheetData>
  <sheetProtection/>
  <mergeCells count="5">
    <mergeCell ref="A2:E2"/>
    <mergeCell ref="A3:E3"/>
    <mergeCell ref="A5:A6"/>
    <mergeCell ref="B5:B6"/>
    <mergeCell ref="C5:E5"/>
  </mergeCells>
  <printOptions/>
  <pageMargins left="0.7" right="0.7" top="0.75" bottom="0.75" header="0.3" footer="0.3"/>
  <pageSetup horizontalDpi="600" verticalDpi="600" orientation="portrait" scale="89" r:id="rId1"/>
</worksheet>
</file>

<file path=xl/worksheets/sheet2.xml><?xml version="1.0" encoding="utf-8"?>
<worksheet xmlns="http://schemas.openxmlformats.org/spreadsheetml/2006/main" xmlns:r="http://schemas.openxmlformats.org/officeDocument/2006/relationships">
  <dimension ref="A1:I45"/>
  <sheetViews>
    <sheetView view="pageBreakPreview" zoomScale="60" zoomScaleNormal="77" zoomScalePageLayoutView="0" workbookViewId="0" topLeftCell="A1">
      <selection activeCell="B5" sqref="B5:B7"/>
    </sheetView>
  </sheetViews>
  <sheetFormatPr defaultColWidth="15.00390625" defaultRowHeight="12.75"/>
  <cols>
    <col min="1" max="1" width="22.00390625" style="129" customWidth="1"/>
    <col min="2" max="2" width="31.140625" style="129" customWidth="1"/>
    <col min="3" max="3" width="17.28125" style="129" customWidth="1"/>
    <col min="4" max="4" width="13.28125" style="129" customWidth="1"/>
    <col min="5" max="5" width="10.8515625" style="129" customWidth="1"/>
    <col min="6" max="6" width="10.28125" style="129" customWidth="1"/>
    <col min="7" max="7" width="10.00390625" style="129" customWidth="1"/>
    <col min="8" max="8" width="48.140625" style="129" customWidth="1"/>
    <col min="9" max="9" width="28.00390625" style="129" customWidth="1"/>
    <col min="10" max="16384" width="15.00390625" style="129" customWidth="1"/>
  </cols>
  <sheetData>
    <row r="1" spans="1:9" ht="51.75" customHeight="1">
      <c r="A1" s="127"/>
      <c r="B1" s="128"/>
      <c r="C1" s="128"/>
      <c r="D1" s="128"/>
      <c r="E1" s="128"/>
      <c r="F1" s="129" t="s">
        <v>69</v>
      </c>
      <c r="I1" s="129" t="s">
        <v>128</v>
      </c>
    </row>
    <row r="2" ht="15.75">
      <c r="A2" s="130" t="s">
        <v>70</v>
      </c>
    </row>
    <row r="3" spans="1:5" ht="15.75">
      <c r="A3" s="131" t="s">
        <v>71</v>
      </c>
      <c r="B3" s="128"/>
      <c r="C3" s="128"/>
      <c r="D3" s="128"/>
      <c r="E3" s="128"/>
    </row>
    <row r="4" spans="2:5" ht="30" customHeight="1" thickBot="1">
      <c r="B4" s="128"/>
      <c r="C4" s="128"/>
      <c r="D4" s="128"/>
      <c r="E4" s="128"/>
    </row>
    <row r="5" spans="1:9" s="127" customFormat="1" ht="66.75" customHeight="1">
      <c r="A5" s="350" t="s">
        <v>72</v>
      </c>
      <c r="B5" s="352" t="s">
        <v>93</v>
      </c>
      <c r="C5" s="353" t="s">
        <v>81</v>
      </c>
      <c r="D5" s="353" t="s">
        <v>73</v>
      </c>
      <c r="E5" s="353" t="s">
        <v>82</v>
      </c>
      <c r="F5" s="353" t="s">
        <v>74</v>
      </c>
      <c r="G5" s="353" t="s">
        <v>75</v>
      </c>
      <c r="H5" s="353" t="s">
        <v>186</v>
      </c>
      <c r="I5" s="352" t="s">
        <v>185</v>
      </c>
    </row>
    <row r="6" spans="1:9" s="127" customFormat="1" ht="31.5" customHeight="1">
      <c r="A6" s="351"/>
      <c r="B6" s="352"/>
      <c r="C6" s="354"/>
      <c r="D6" s="354"/>
      <c r="E6" s="354"/>
      <c r="F6" s="354"/>
      <c r="G6" s="354"/>
      <c r="H6" s="354"/>
      <c r="I6" s="352"/>
    </row>
    <row r="7" spans="1:9" s="127" customFormat="1" ht="15.75">
      <c r="A7" s="351"/>
      <c r="B7" s="352"/>
      <c r="C7" s="355"/>
      <c r="D7" s="355"/>
      <c r="E7" s="355"/>
      <c r="F7" s="355"/>
      <c r="G7" s="355"/>
      <c r="H7" s="355"/>
      <c r="I7" s="352"/>
    </row>
    <row r="8" spans="1:9" s="136" customFormat="1" ht="45">
      <c r="A8" s="133">
        <v>1</v>
      </c>
      <c r="B8" s="133">
        <v>2</v>
      </c>
      <c r="C8" s="134">
        <v>3</v>
      </c>
      <c r="D8" s="134">
        <v>4</v>
      </c>
      <c r="E8" s="134">
        <v>5</v>
      </c>
      <c r="F8" s="134">
        <v>6</v>
      </c>
      <c r="G8" s="134">
        <v>7</v>
      </c>
      <c r="H8" s="135" t="s">
        <v>184</v>
      </c>
      <c r="I8" s="135" t="s">
        <v>111</v>
      </c>
    </row>
    <row r="9" spans="1:9" s="127" customFormat="1" ht="23.25" customHeight="1">
      <c r="A9" s="137"/>
      <c r="B9" s="132"/>
      <c r="C9" s="147"/>
      <c r="D9" s="138"/>
      <c r="E9" s="147"/>
      <c r="F9" s="148"/>
      <c r="G9" s="139"/>
      <c r="H9" s="140" t="e">
        <f>B9*D9/C9*E9*F9*G9/12</f>
        <v>#DIV/0!</v>
      </c>
      <c r="I9" s="141" t="e">
        <f>H9/F9/G9</f>
        <v>#DIV/0!</v>
      </c>
    </row>
    <row r="10" spans="1:9" s="127" customFormat="1" ht="23.25" customHeight="1">
      <c r="A10" s="137"/>
      <c r="B10" s="132"/>
      <c r="C10" s="138"/>
      <c r="D10" s="138"/>
      <c r="E10" s="138"/>
      <c r="F10" s="139"/>
      <c r="G10" s="139"/>
      <c r="H10" s="140" t="e">
        <f aca="true" t="shared" si="0" ref="H10:H15">B10*D10/C10*E10*F10*G10/12</f>
        <v>#DIV/0!</v>
      </c>
      <c r="I10" s="141" t="e">
        <f aca="true" t="shared" si="1" ref="I10:I15">H10/F10/G10</f>
        <v>#DIV/0!</v>
      </c>
    </row>
    <row r="11" spans="1:9" s="127" customFormat="1" ht="23.25" customHeight="1">
      <c r="A11" s="137"/>
      <c r="B11" s="132"/>
      <c r="C11" s="138"/>
      <c r="D11" s="138"/>
      <c r="E11" s="138"/>
      <c r="F11" s="139"/>
      <c r="G11" s="139"/>
      <c r="H11" s="140" t="e">
        <f t="shared" si="0"/>
        <v>#DIV/0!</v>
      </c>
      <c r="I11" s="141" t="e">
        <f t="shared" si="1"/>
        <v>#DIV/0!</v>
      </c>
    </row>
    <row r="12" spans="1:9" s="127" customFormat="1" ht="23.25" customHeight="1">
      <c r="A12" s="137"/>
      <c r="B12" s="132"/>
      <c r="C12" s="138"/>
      <c r="D12" s="138"/>
      <c r="E12" s="138"/>
      <c r="F12" s="139"/>
      <c r="G12" s="139"/>
      <c r="H12" s="140" t="e">
        <f t="shared" si="0"/>
        <v>#DIV/0!</v>
      </c>
      <c r="I12" s="141" t="e">
        <f t="shared" si="1"/>
        <v>#DIV/0!</v>
      </c>
    </row>
    <row r="13" spans="1:9" s="127" customFormat="1" ht="23.25" customHeight="1">
      <c r="A13" s="137"/>
      <c r="B13" s="132"/>
      <c r="C13" s="138"/>
      <c r="D13" s="138"/>
      <c r="E13" s="138"/>
      <c r="F13" s="139"/>
      <c r="G13" s="139"/>
      <c r="H13" s="140" t="e">
        <f t="shared" si="0"/>
        <v>#DIV/0!</v>
      </c>
      <c r="I13" s="141" t="e">
        <f t="shared" si="1"/>
        <v>#DIV/0!</v>
      </c>
    </row>
    <row r="14" spans="1:9" s="127" customFormat="1" ht="23.25" customHeight="1">
      <c r="A14" s="137"/>
      <c r="B14" s="132"/>
      <c r="C14" s="138"/>
      <c r="D14" s="138"/>
      <c r="E14" s="138"/>
      <c r="F14" s="139"/>
      <c r="G14" s="139"/>
      <c r="H14" s="140" t="e">
        <f t="shared" si="0"/>
        <v>#DIV/0!</v>
      </c>
      <c r="I14" s="141" t="e">
        <f t="shared" si="1"/>
        <v>#DIV/0!</v>
      </c>
    </row>
    <row r="15" spans="1:9" s="127" customFormat="1" ht="23.25" customHeight="1">
      <c r="A15" s="142" t="s">
        <v>67</v>
      </c>
      <c r="B15" s="142"/>
      <c r="C15" s="142"/>
      <c r="D15" s="142"/>
      <c r="E15" s="142"/>
      <c r="F15" s="143"/>
      <c r="G15" s="143"/>
      <c r="H15" s="140" t="e">
        <f t="shared" si="0"/>
        <v>#DIV/0!</v>
      </c>
      <c r="I15" s="141" t="e">
        <f t="shared" si="1"/>
        <v>#DIV/0!</v>
      </c>
    </row>
    <row r="16" spans="1:8" s="127" customFormat="1" ht="23.25" customHeight="1">
      <c r="A16" s="128"/>
      <c r="B16" s="128"/>
      <c r="C16" s="128"/>
      <c r="D16" s="128"/>
      <c r="E16" s="128"/>
      <c r="F16" s="128"/>
      <c r="G16" s="128"/>
      <c r="H16" s="144"/>
    </row>
    <row r="17" spans="1:8" s="127" customFormat="1" ht="23.25" customHeight="1">
      <c r="A17" s="128"/>
      <c r="B17" s="128"/>
      <c r="C17" s="128"/>
      <c r="D17" s="128"/>
      <c r="E17" s="128"/>
      <c r="F17" s="128"/>
      <c r="G17" s="128"/>
      <c r="H17" s="144"/>
    </row>
    <row r="18" spans="1:7" ht="53.25" customHeight="1">
      <c r="A18" s="144" t="s">
        <v>76</v>
      </c>
      <c r="B18" s="144"/>
      <c r="C18" s="144"/>
      <c r="D18" s="144"/>
      <c r="E18" s="144"/>
      <c r="F18" s="127"/>
      <c r="G18" s="127"/>
    </row>
    <row r="19" spans="1:7" ht="15.75">
      <c r="A19" s="144" t="s">
        <v>83</v>
      </c>
      <c r="B19" s="144"/>
      <c r="C19" s="144"/>
      <c r="D19" s="144"/>
      <c r="E19" s="144"/>
      <c r="F19" s="127"/>
      <c r="G19" s="127"/>
    </row>
    <row r="20" spans="1:7" ht="15.75">
      <c r="A20" s="144" t="s">
        <v>84</v>
      </c>
      <c r="B20" s="144"/>
      <c r="C20" s="144"/>
      <c r="D20" s="144"/>
      <c r="E20" s="144"/>
      <c r="F20" s="127"/>
      <c r="G20" s="127"/>
    </row>
    <row r="21" spans="1:7" ht="15.75">
      <c r="A21" s="144" t="s">
        <v>85</v>
      </c>
      <c r="B21" s="144"/>
      <c r="C21" s="144"/>
      <c r="D21" s="144"/>
      <c r="E21" s="144"/>
      <c r="F21" s="127"/>
      <c r="G21" s="127"/>
    </row>
    <row r="22" spans="1:7" ht="53.25" customHeight="1">
      <c r="A22" s="356" t="s">
        <v>77</v>
      </c>
      <c r="B22" s="356"/>
      <c r="C22" s="356"/>
      <c r="D22" s="356"/>
      <c r="E22" s="356"/>
      <c r="F22" s="127"/>
      <c r="G22" s="127"/>
    </row>
    <row r="23" spans="1:7" ht="53.25" customHeight="1">
      <c r="A23" s="349" t="s">
        <v>86</v>
      </c>
      <c r="B23" s="349"/>
      <c r="C23" s="349"/>
      <c r="D23" s="349"/>
      <c r="E23" s="349"/>
      <c r="F23" s="127"/>
      <c r="G23" s="127"/>
    </row>
    <row r="24" spans="1:5" ht="15.75">
      <c r="A24" s="144" t="s">
        <v>68</v>
      </c>
      <c r="B24" s="128"/>
      <c r="C24" s="128"/>
      <c r="D24" s="128"/>
      <c r="E24" s="128"/>
    </row>
    <row r="25" spans="1:6" ht="57.75" customHeight="1">
      <c r="A25" s="127" t="s">
        <v>78</v>
      </c>
      <c r="B25" s="144"/>
      <c r="C25" s="144"/>
      <c r="D25" s="144"/>
      <c r="E25" s="144"/>
      <c r="F25" s="127"/>
    </row>
    <row r="26" spans="1:6" ht="15.75">
      <c r="A26" s="144"/>
      <c r="B26" s="144"/>
      <c r="C26" s="144"/>
      <c r="D26" s="144"/>
      <c r="E26" s="144"/>
      <c r="F26" s="127"/>
    </row>
    <row r="27" spans="1:6" ht="16.5" customHeight="1">
      <c r="A27" s="144"/>
      <c r="B27" s="144"/>
      <c r="C27" s="144"/>
      <c r="D27" s="144"/>
      <c r="E27" s="144"/>
      <c r="F27" s="127"/>
    </row>
    <row r="28" spans="2:5" s="127" customFormat="1" ht="15.75">
      <c r="B28" s="144"/>
      <c r="C28" s="144"/>
      <c r="D28" s="144"/>
      <c r="E28" s="144"/>
    </row>
    <row r="29" spans="1:5" s="127" customFormat="1" ht="54" customHeight="1">
      <c r="A29" s="144"/>
      <c r="B29" s="144"/>
      <c r="C29" s="144"/>
      <c r="D29" s="144"/>
      <c r="E29" s="144"/>
    </row>
    <row r="30" spans="2:5" s="127" customFormat="1" ht="83.25" customHeight="1">
      <c r="B30" s="144"/>
      <c r="C30" s="144"/>
      <c r="D30" s="144"/>
      <c r="E30" s="144"/>
    </row>
    <row r="31" spans="2:5" s="127" customFormat="1" ht="15.75">
      <c r="B31" s="144"/>
      <c r="C31" s="144"/>
      <c r="D31" s="144"/>
      <c r="E31" s="144"/>
    </row>
    <row r="33" spans="1:5" ht="15">
      <c r="A33" s="128"/>
      <c r="B33" s="128"/>
      <c r="C33" s="128"/>
      <c r="D33" s="128"/>
      <c r="E33" s="128"/>
    </row>
    <row r="34" spans="1:5" ht="15">
      <c r="A34" s="128"/>
      <c r="B34" s="128"/>
      <c r="C34" s="128"/>
      <c r="D34" s="128"/>
      <c r="E34" s="128"/>
    </row>
    <row r="35" ht="15">
      <c r="A35" s="128"/>
    </row>
    <row r="36" ht="15">
      <c r="A36" s="128"/>
    </row>
    <row r="37" s="146" customFormat="1" ht="15.75">
      <c r="A37" s="145"/>
    </row>
    <row r="38" ht="15">
      <c r="A38" s="128"/>
    </row>
    <row r="39" ht="15">
      <c r="A39" s="128"/>
    </row>
    <row r="40" ht="15">
      <c r="A40" s="128"/>
    </row>
    <row r="41" ht="15">
      <c r="A41" s="128"/>
    </row>
    <row r="42" ht="15">
      <c r="A42" s="128"/>
    </row>
    <row r="43" ht="15">
      <c r="A43" s="128"/>
    </row>
    <row r="44" ht="15">
      <c r="A44" s="128"/>
    </row>
    <row r="45" ht="15">
      <c r="A45" s="128"/>
    </row>
  </sheetData>
  <sheetProtection/>
  <mergeCells count="11">
    <mergeCell ref="F5:F7"/>
    <mergeCell ref="G5:G7"/>
    <mergeCell ref="H5:H7"/>
    <mergeCell ref="I5:I7"/>
    <mergeCell ref="A22:E22"/>
    <mergeCell ref="A23:E23"/>
    <mergeCell ref="A5:A7"/>
    <mergeCell ref="B5:B7"/>
    <mergeCell ref="C5:C7"/>
    <mergeCell ref="D5:D7"/>
    <mergeCell ref="E5:E7"/>
  </mergeCells>
  <printOptions/>
  <pageMargins left="0.17" right="0.17" top="0.17" bottom="0.16" header="0.17" footer="0.19"/>
  <pageSetup horizontalDpi="600" verticalDpi="600" orientation="landscape" scale="72" r:id="rId1"/>
</worksheet>
</file>

<file path=xl/worksheets/sheet3.xml><?xml version="1.0" encoding="utf-8"?>
<worksheet xmlns="http://schemas.openxmlformats.org/spreadsheetml/2006/main" xmlns:r="http://schemas.openxmlformats.org/officeDocument/2006/relationships">
  <dimension ref="A1:AA52"/>
  <sheetViews>
    <sheetView view="pageBreakPreview" zoomScale="60" zoomScalePageLayoutView="0" workbookViewId="0" topLeftCell="A1">
      <selection activeCell="L8" sqref="L8"/>
    </sheetView>
  </sheetViews>
  <sheetFormatPr defaultColWidth="9.140625" defaultRowHeight="12.75"/>
  <cols>
    <col min="1" max="1" width="12.421875" style="0" customWidth="1"/>
    <col min="2" max="2" width="19.57421875" style="0" customWidth="1"/>
    <col min="3" max="3" width="12.00390625" style="0" customWidth="1"/>
    <col min="4" max="4" width="15.7109375" style="0" customWidth="1"/>
    <col min="5" max="5" width="12.7109375" style="0" customWidth="1"/>
    <col min="6" max="6" width="13.57421875" style="0" customWidth="1"/>
    <col min="7" max="7" width="16.28125" style="0" customWidth="1"/>
    <col min="8" max="8" width="16.7109375" style="0" customWidth="1"/>
    <col min="9" max="9" width="17.421875" style="0" customWidth="1"/>
    <col min="10" max="10" width="20.00390625" style="0" customWidth="1"/>
    <col min="11" max="12" width="15.7109375" style="0" customWidth="1"/>
  </cols>
  <sheetData>
    <row r="1" ht="12.75">
      <c r="L1" t="s">
        <v>129</v>
      </c>
    </row>
    <row r="2" spans="1:8" ht="23.25" customHeight="1">
      <c r="A2" s="67" t="s">
        <v>46</v>
      </c>
      <c r="B2" s="68"/>
      <c r="C2" s="69"/>
      <c r="D2" s="70"/>
      <c r="E2" s="70"/>
      <c r="F2" s="70"/>
      <c r="G2" s="70"/>
      <c r="H2" s="70"/>
    </row>
    <row r="3" spans="1:12" ht="20.25" customHeight="1">
      <c r="A3" s="69"/>
      <c r="B3" s="69"/>
      <c r="C3" s="69"/>
      <c r="D3" s="70"/>
      <c r="E3" s="70"/>
      <c r="F3" s="368" t="s">
        <v>188</v>
      </c>
      <c r="G3" s="368"/>
      <c r="H3" s="368"/>
      <c r="I3" s="368"/>
      <c r="J3" s="368"/>
      <c r="K3" s="72"/>
      <c r="L3" s="72"/>
    </row>
    <row r="4" spans="1:12" ht="13.5" customHeight="1" thickBot="1">
      <c r="A4" s="67"/>
      <c r="B4" s="69"/>
      <c r="C4" s="69"/>
      <c r="D4" s="70"/>
      <c r="E4" s="70"/>
      <c r="F4" s="72"/>
      <c r="G4" s="72"/>
      <c r="H4" s="72"/>
      <c r="I4" s="72"/>
      <c r="J4" s="72"/>
      <c r="K4" s="72"/>
      <c r="L4" s="72"/>
    </row>
    <row r="5" spans="1:27" s="1" customFormat="1" ht="26.25" customHeight="1">
      <c r="A5" s="369" t="s">
        <v>14</v>
      </c>
      <c r="B5" s="363" t="s">
        <v>15</v>
      </c>
      <c r="C5" s="363" t="s">
        <v>16</v>
      </c>
      <c r="D5" s="363" t="s">
        <v>187</v>
      </c>
      <c r="E5" s="363" t="s">
        <v>101</v>
      </c>
      <c r="F5" s="363" t="s">
        <v>102</v>
      </c>
      <c r="G5" s="365" t="s">
        <v>103</v>
      </c>
      <c r="H5" s="365"/>
      <c r="I5" s="365"/>
      <c r="J5" s="365"/>
      <c r="K5" s="366" t="s">
        <v>104</v>
      </c>
      <c r="L5" s="366"/>
      <c r="M5" s="12"/>
      <c r="N5" s="12"/>
      <c r="O5" s="12"/>
      <c r="P5" s="12"/>
      <c r="Q5" s="12"/>
      <c r="R5" s="12"/>
      <c r="S5" s="12"/>
      <c r="T5" s="12"/>
      <c r="U5" s="12"/>
      <c r="V5" s="12"/>
      <c r="W5" s="12"/>
      <c r="X5" s="12"/>
      <c r="Y5" s="12"/>
      <c r="Z5" s="12"/>
      <c r="AA5" s="12"/>
    </row>
    <row r="6" spans="1:12" s="16" customFormat="1" ht="177.75" customHeight="1" thickBot="1">
      <c r="A6" s="370"/>
      <c r="B6" s="364"/>
      <c r="C6" s="364"/>
      <c r="D6" s="364"/>
      <c r="E6" s="364"/>
      <c r="F6" s="364"/>
      <c r="G6" s="150" t="s">
        <v>105</v>
      </c>
      <c r="H6" s="150" t="s">
        <v>106</v>
      </c>
      <c r="I6" s="150" t="s">
        <v>222</v>
      </c>
      <c r="J6" s="149" t="s">
        <v>223</v>
      </c>
      <c r="K6" s="151" t="s">
        <v>189</v>
      </c>
      <c r="L6" s="151" t="s">
        <v>190</v>
      </c>
    </row>
    <row r="7" spans="1:12" s="20" customFormat="1" ht="12.75" customHeight="1">
      <c r="A7" s="152">
        <v>0</v>
      </c>
      <c r="B7" s="153">
        <v>1</v>
      </c>
      <c r="C7" s="153" t="s">
        <v>17</v>
      </c>
      <c r="D7" s="154">
        <v>2</v>
      </c>
      <c r="E7" s="154">
        <v>3</v>
      </c>
      <c r="F7" s="154" t="s">
        <v>107</v>
      </c>
      <c r="G7" s="154">
        <v>5</v>
      </c>
      <c r="H7" s="154" t="s">
        <v>108</v>
      </c>
      <c r="I7" s="154">
        <v>7</v>
      </c>
      <c r="J7" s="154">
        <v>8</v>
      </c>
      <c r="K7" s="154">
        <v>9</v>
      </c>
      <c r="L7" s="154" t="s">
        <v>110</v>
      </c>
    </row>
    <row r="8" spans="1:12" s="25" customFormat="1" ht="18.75" customHeight="1">
      <c r="A8" s="155">
        <v>1</v>
      </c>
      <c r="B8" s="32" t="s">
        <v>109</v>
      </c>
      <c r="C8" s="15"/>
      <c r="D8" s="156">
        <v>20</v>
      </c>
      <c r="E8" s="156">
        <v>320</v>
      </c>
      <c r="F8" s="157">
        <f>ROUND(D8*E8,0)</f>
        <v>6400</v>
      </c>
      <c r="G8" s="158">
        <v>11.43</v>
      </c>
      <c r="H8" s="159">
        <f>ROUND(G8*75/100,2)</f>
        <v>8.57</v>
      </c>
      <c r="I8" s="158">
        <v>11.05</v>
      </c>
      <c r="J8" s="160">
        <v>11.05</v>
      </c>
      <c r="K8" s="156">
        <v>600</v>
      </c>
      <c r="L8" s="23">
        <f>ROUND(D8*E8/J8,0)/12</f>
        <v>48.25</v>
      </c>
    </row>
    <row r="9" spans="1:12" s="25" customFormat="1" ht="18.75" customHeight="1">
      <c r="A9" s="155">
        <v>2</v>
      </c>
      <c r="B9" s="32" t="s">
        <v>109</v>
      </c>
      <c r="C9" s="15"/>
      <c r="D9" s="156">
        <v>10</v>
      </c>
      <c r="E9" s="156">
        <v>320</v>
      </c>
      <c r="F9" s="157">
        <f>ROUND(D9*E9,0)</f>
        <v>3200</v>
      </c>
      <c r="G9" s="158">
        <v>9.2</v>
      </c>
      <c r="H9" s="159">
        <f>ROUND(G9*75/100,2)</f>
        <v>6.9</v>
      </c>
      <c r="I9" s="158">
        <v>5.8</v>
      </c>
      <c r="J9" s="160">
        <v>6.9</v>
      </c>
      <c r="K9" s="156">
        <v>280</v>
      </c>
      <c r="L9" s="23">
        <f>ROUND(D9*E9/J9,0)/12</f>
        <v>38.666666666666664</v>
      </c>
    </row>
    <row r="10" spans="1:12" s="25" customFormat="1" ht="18.75" customHeight="1">
      <c r="A10" s="155">
        <v>3</v>
      </c>
      <c r="B10" s="22"/>
      <c r="C10" s="22"/>
      <c r="D10" s="23"/>
      <c r="E10" s="23"/>
      <c r="F10" s="23">
        <f>ROUND(D10*E10,0)</f>
        <v>0</v>
      </c>
      <c r="G10" s="24"/>
      <c r="H10" s="24">
        <f>ROUND(G10*75/100,2)</f>
        <v>0</v>
      </c>
      <c r="I10" s="24"/>
      <c r="J10" s="24"/>
      <c r="K10" s="23"/>
      <c r="L10" s="23" t="e">
        <f>ROUND(D10*E10/J10,0)/12</f>
        <v>#DIV/0!</v>
      </c>
    </row>
    <row r="11" spans="1:12" s="25" customFormat="1" ht="18.75" customHeight="1">
      <c r="A11" s="155">
        <v>4</v>
      </c>
      <c r="B11" s="22"/>
      <c r="C11" s="22"/>
      <c r="D11" s="23"/>
      <c r="E11" s="23"/>
      <c r="F11" s="23">
        <f>ROUND(D11*E11,0)</f>
        <v>0</v>
      </c>
      <c r="G11" s="24"/>
      <c r="H11" s="24">
        <f>ROUND(G11*75/100,2)</f>
        <v>0</v>
      </c>
      <c r="I11" s="24"/>
      <c r="J11" s="24"/>
      <c r="K11" s="23"/>
      <c r="L11" s="23" t="e">
        <f>ROUND(D11*E11/J11,0)/12</f>
        <v>#DIV/0!</v>
      </c>
    </row>
    <row r="12" spans="1:12" s="25" customFormat="1" ht="18.75" customHeight="1" thickBot="1">
      <c r="A12" s="161">
        <v>5</v>
      </c>
      <c r="B12" s="162"/>
      <c r="C12" s="162"/>
      <c r="D12" s="163"/>
      <c r="E12" s="163"/>
      <c r="F12" s="163">
        <f>ROUND(D12*E12,0)</f>
        <v>0</v>
      </c>
      <c r="G12" s="164"/>
      <c r="H12" s="164">
        <f>ROUND(G12*75/100,2)</f>
        <v>0</v>
      </c>
      <c r="I12" s="164"/>
      <c r="J12" s="164"/>
      <c r="K12" s="163"/>
      <c r="L12" s="23" t="e">
        <f>ROUND(D12*E12/J12,0)/12</f>
        <v>#DIV/0!</v>
      </c>
    </row>
    <row r="13" spans="1:12" s="25" customFormat="1" ht="18.75" customHeight="1" thickBot="1">
      <c r="A13" s="165"/>
      <c r="B13" s="166" t="s">
        <v>18</v>
      </c>
      <c r="C13" s="166"/>
      <c r="D13" s="167">
        <f>SUM(D8:D12)</f>
        <v>30</v>
      </c>
      <c r="E13" s="168" t="s">
        <v>6</v>
      </c>
      <c r="F13" s="167">
        <f>SUM(F8:F12)</f>
        <v>9600</v>
      </c>
      <c r="G13" s="168" t="s">
        <v>6</v>
      </c>
      <c r="H13" s="168" t="s">
        <v>6</v>
      </c>
      <c r="I13" s="168" t="s">
        <v>6</v>
      </c>
      <c r="J13" s="168" t="s">
        <v>6</v>
      </c>
      <c r="K13" s="167">
        <f>SUM(K8:K12)</f>
        <v>880</v>
      </c>
      <c r="L13" s="167" t="e">
        <f>SUM(L8:L12)</f>
        <v>#DIV/0!</v>
      </c>
    </row>
    <row r="14" spans="1:12" ht="49.5" customHeight="1">
      <c r="A14" s="362" t="s">
        <v>48</v>
      </c>
      <c r="B14" s="362"/>
      <c r="C14" s="362"/>
      <c r="D14" s="362"/>
      <c r="E14" s="362"/>
      <c r="F14" s="362"/>
      <c r="G14" s="362"/>
      <c r="H14" s="362"/>
      <c r="I14" s="362"/>
      <c r="J14" s="362"/>
      <c r="K14" s="362"/>
      <c r="L14" s="362"/>
    </row>
    <row r="15" spans="1:12" ht="62.25" customHeight="1">
      <c r="A15" s="361" t="s">
        <v>49</v>
      </c>
      <c r="B15" s="361"/>
      <c r="C15" s="361"/>
      <c r="D15" s="361"/>
      <c r="E15" s="361"/>
      <c r="F15" s="361"/>
      <c r="G15" s="361"/>
      <c r="H15" s="361"/>
      <c r="I15" s="361"/>
      <c r="J15" s="361"/>
      <c r="K15" s="361"/>
      <c r="L15" s="361"/>
    </row>
    <row r="16" spans="1:12" ht="18">
      <c r="A16" s="73"/>
      <c r="B16" s="73"/>
      <c r="C16" s="73"/>
      <c r="D16" s="73"/>
      <c r="E16" s="73"/>
      <c r="F16" s="73"/>
      <c r="G16" s="73"/>
      <c r="H16" s="73"/>
      <c r="I16" s="73"/>
      <c r="J16" s="69"/>
      <c r="K16" s="74"/>
      <c r="L16" s="74"/>
    </row>
    <row r="17" spans="1:12" ht="18.75">
      <c r="A17" s="62" t="s">
        <v>193</v>
      </c>
      <c r="B17" s="75"/>
      <c r="C17" s="75"/>
      <c r="D17" s="75"/>
      <c r="E17" s="75"/>
      <c r="F17" s="75"/>
      <c r="G17" s="75"/>
      <c r="H17" s="75"/>
      <c r="I17" s="76"/>
      <c r="J17" s="74"/>
      <c r="K17" s="74"/>
      <c r="L17" s="74"/>
    </row>
    <row r="18" spans="1:12" ht="80.25" customHeight="1">
      <c r="A18" s="77" t="s">
        <v>50</v>
      </c>
      <c r="B18" s="77" t="s">
        <v>51</v>
      </c>
      <c r="C18" s="78" t="s">
        <v>191</v>
      </c>
      <c r="D18" s="77" t="s">
        <v>87</v>
      </c>
      <c r="E18" s="77" t="s">
        <v>89</v>
      </c>
      <c r="F18" s="77" t="s">
        <v>192</v>
      </c>
      <c r="G18" s="367" t="s">
        <v>194</v>
      </c>
      <c r="H18" s="367"/>
      <c r="I18" s="79"/>
      <c r="J18" s="80"/>
      <c r="K18" s="81"/>
      <c r="L18" s="81"/>
    </row>
    <row r="19" spans="1:12" ht="13.5">
      <c r="A19" s="82"/>
      <c r="B19" s="83" t="s">
        <v>52</v>
      </c>
      <c r="C19" s="83" t="s">
        <v>53</v>
      </c>
      <c r="D19" s="83" t="s">
        <v>54</v>
      </c>
      <c r="E19" s="84" t="s">
        <v>55</v>
      </c>
      <c r="F19" s="83" t="s">
        <v>56</v>
      </c>
      <c r="G19" s="360" t="s">
        <v>57</v>
      </c>
      <c r="H19" s="360"/>
      <c r="I19" s="85"/>
      <c r="J19" s="13"/>
      <c r="K19" s="86"/>
      <c r="L19" s="86"/>
    </row>
    <row r="20" spans="1:12" ht="18.75">
      <c r="A20" s="87">
        <v>1</v>
      </c>
      <c r="B20" s="88"/>
      <c r="C20" s="89">
        <f>L8</f>
        <v>48.25</v>
      </c>
      <c r="D20" s="90"/>
      <c r="E20" s="91">
        <f>C20*D20</f>
        <v>0</v>
      </c>
      <c r="F20" s="92"/>
      <c r="G20" s="358">
        <f>E20*F20</f>
        <v>0</v>
      </c>
      <c r="H20" s="358"/>
      <c r="I20" s="93"/>
      <c r="J20" s="94"/>
      <c r="K20" s="95"/>
      <c r="L20" s="95"/>
    </row>
    <row r="21" spans="1:12" s="97" customFormat="1" ht="18.75">
      <c r="A21" s="87">
        <v>2</v>
      </c>
      <c r="B21" s="88"/>
      <c r="C21" s="89">
        <f>L9</f>
        <v>38.666666666666664</v>
      </c>
      <c r="D21" s="96"/>
      <c r="E21" s="91">
        <f aca="true" t="shared" si="0" ref="E21:E27">C21*D21</f>
        <v>0</v>
      </c>
      <c r="F21" s="92"/>
      <c r="G21" s="358">
        <f aca="true" t="shared" si="1" ref="G21:G27">E21*F21</f>
        <v>0</v>
      </c>
      <c r="H21" s="358"/>
      <c r="I21" s="93"/>
      <c r="J21" s="94"/>
      <c r="K21" s="95"/>
      <c r="L21" s="95"/>
    </row>
    <row r="22" spans="1:12" ht="18.75">
      <c r="A22" s="87">
        <v>3</v>
      </c>
      <c r="B22" s="88"/>
      <c r="C22" s="89" t="e">
        <f aca="true" t="shared" si="2" ref="C22:C27">L10</f>
        <v>#DIV/0!</v>
      </c>
      <c r="D22" s="96"/>
      <c r="E22" s="91" t="e">
        <f t="shared" si="0"/>
        <v>#DIV/0!</v>
      </c>
      <c r="F22" s="92"/>
      <c r="G22" s="358" t="e">
        <f t="shared" si="1"/>
        <v>#DIV/0!</v>
      </c>
      <c r="H22" s="358"/>
      <c r="I22" s="93"/>
      <c r="J22" s="94"/>
      <c r="K22" s="95"/>
      <c r="L22" s="95"/>
    </row>
    <row r="23" spans="1:12" ht="18.75">
      <c r="A23" s="87">
        <v>4</v>
      </c>
      <c r="B23" s="88"/>
      <c r="C23" s="89" t="e">
        <f t="shared" si="2"/>
        <v>#DIV/0!</v>
      </c>
      <c r="D23" s="96"/>
      <c r="E23" s="91" t="e">
        <f t="shared" si="0"/>
        <v>#DIV/0!</v>
      </c>
      <c r="F23" s="92"/>
      <c r="G23" s="358" t="e">
        <f t="shared" si="1"/>
        <v>#DIV/0!</v>
      </c>
      <c r="H23" s="358"/>
      <c r="I23" s="93"/>
      <c r="J23" s="94"/>
      <c r="K23" s="95"/>
      <c r="L23" s="95"/>
    </row>
    <row r="24" spans="1:12" ht="18.75">
      <c r="A24" s="87">
        <v>5</v>
      </c>
      <c r="B24" s="88"/>
      <c r="C24" s="89" t="e">
        <f t="shared" si="2"/>
        <v>#DIV/0!</v>
      </c>
      <c r="D24" s="96"/>
      <c r="E24" s="91" t="e">
        <f t="shared" si="0"/>
        <v>#DIV/0!</v>
      </c>
      <c r="F24" s="92"/>
      <c r="G24" s="358" t="e">
        <f t="shared" si="1"/>
        <v>#DIV/0!</v>
      </c>
      <c r="H24" s="358"/>
      <c r="I24" s="93"/>
      <c r="J24" s="94"/>
      <c r="K24" s="95"/>
      <c r="L24" s="95"/>
    </row>
    <row r="25" spans="1:12" ht="18.75">
      <c r="A25" s="87">
        <v>6</v>
      </c>
      <c r="B25" s="88"/>
      <c r="C25" s="89" t="e">
        <f t="shared" si="2"/>
        <v>#DIV/0!</v>
      </c>
      <c r="D25" s="98"/>
      <c r="E25" s="91" t="e">
        <f t="shared" si="0"/>
        <v>#DIV/0!</v>
      </c>
      <c r="F25" s="92"/>
      <c r="G25" s="358" t="e">
        <f t="shared" si="1"/>
        <v>#DIV/0!</v>
      </c>
      <c r="H25" s="358"/>
      <c r="I25" s="93"/>
      <c r="J25" s="94"/>
      <c r="K25" s="95"/>
      <c r="L25" s="95"/>
    </row>
    <row r="26" spans="1:12" ht="18.75">
      <c r="A26" s="87">
        <v>7</v>
      </c>
      <c r="B26" s="88"/>
      <c r="C26" s="89">
        <f t="shared" si="2"/>
        <v>0</v>
      </c>
      <c r="D26" s="98"/>
      <c r="E26" s="91">
        <f t="shared" si="0"/>
        <v>0</v>
      </c>
      <c r="F26" s="92"/>
      <c r="G26" s="358">
        <f t="shared" si="1"/>
        <v>0</v>
      </c>
      <c r="H26" s="358"/>
      <c r="I26" s="93"/>
      <c r="J26" s="94"/>
      <c r="K26" s="95"/>
      <c r="L26" s="95"/>
    </row>
    <row r="27" spans="1:12" ht="18.75">
      <c r="A27" s="87">
        <v>8</v>
      </c>
      <c r="B27" s="88"/>
      <c r="C27" s="89">
        <f t="shared" si="2"/>
        <v>0</v>
      </c>
      <c r="D27" s="98"/>
      <c r="E27" s="91">
        <f t="shared" si="0"/>
        <v>0</v>
      </c>
      <c r="F27" s="92"/>
      <c r="G27" s="358">
        <f t="shared" si="1"/>
        <v>0</v>
      </c>
      <c r="H27" s="358"/>
      <c r="I27" s="93"/>
      <c r="J27" s="94"/>
      <c r="K27" s="95"/>
      <c r="L27" s="95"/>
    </row>
    <row r="28" spans="1:12" ht="18.75">
      <c r="A28" s="84"/>
      <c r="B28" s="99" t="s">
        <v>21</v>
      </c>
      <c r="C28" s="100" t="e">
        <f>SUM(C20:C27)</f>
        <v>#DIV/0!</v>
      </c>
      <c r="D28" s="101" t="s">
        <v>47</v>
      </c>
      <c r="E28" s="102" t="e">
        <f>SUM(E20:E27)</f>
        <v>#DIV/0!</v>
      </c>
      <c r="F28" s="103" t="s">
        <v>47</v>
      </c>
      <c r="G28" s="359" t="e">
        <f>SUM(G20:G27)</f>
        <v>#DIV/0!</v>
      </c>
      <c r="H28" s="359"/>
      <c r="I28" s="104"/>
      <c r="J28" s="105"/>
      <c r="K28" s="106"/>
      <c r="L28" s="106"/>
    </row>
    <row r="29" spans="1:12" ht="18.75">
      <c r="A29" s="80"/>
      <c r="B29" s="107"/>
      <c r="C29" s="108"/>
      <c r="D29" s="109"/>
      <c r="E29" s="110"/>
      <c r="F29" s="111"/>
      <c r="G29" s="112"/>
      <c r="H29" s="113"/>
      <c r="I29" s="104"/>
      <c r="J29" s="114"/>
      <c r="K29" s="114"/>
      <c r="L29" s="114"/>
    </row>
    <row r="30" spans="1:12" ht="33" customHeight="1">
      <c r="A30" s="361" t="s">
        <v>58</v>
      </c>
      <c r="B30" s="361"/>
      <c r="C30" s="361"/>
      <c r="D30" s="361"/>
      <c r="E30" s="361"/>
      <c r="F30" s="361"/>
      <c r="G30" s="115"/>
      <c r="H30" s="114"/>
      <c r="I30" s="104"/>
      <c r="J30" s="114"/>
      <c r="K30" s="114"/>
      <c r="L30" s="114"/>
    </row>
    <row r="31" spans="1:12" ht="32.25" customHeight="1">
      <c r="A31" s="361" t="s">
        <v>88</v>
      </c>
      <c r="B31" s="361"/>
      <c r="C31" s="361"/>
      <c r="D31" s="361"/>
      <c r="E31" s="361"/>
      <c r="F31" s="361"/>
      <c r="G31" s="361"/>
      <c r="H31" s="114"/>
      <c r="I31" s="104"/>
      <c r="J31" s="114"/>
      <c r="K31" s="114"/>
      <c r="L31" s="114"/>
    </row>
    <row r="32" spans="1:12" ht="15.75">
      <c r="A32" s="357" t="s">
        <v>59</v>
      </c>
      <c r="B32" s="357"/>
      <c r="C32" s="357"/>
      <c r="D32" s="357"/>
      <c r="E32" s="357"/>
      <c r="F32" s="357"/>
      <c r="G32" s="357"/>
      <c r="H32" s="357"/>
      <c r="I32" s="357"/>
      <c r="J32" s="357"/>
      <c r="K32" s="357"/>
      <c r="L32" s="357"/>
    </row>
    <row r="33" spans="1:12" ht="18.75">
      <c r="A33" s="63" t="s">
        <v>60</v>
      </c>
      <c r="B33" s="63"/>
      <c r="C33" s="63"/>
      <c r="D33" s="63"/>
      <c r="E33" s="63"/>
      <c r="F33" s="63"/>
      <c r="G33" s="63"/>
      <c r="H33" s="63"/>
      <c r="I33" s="116"/>
      <c r="J33" s="117"/>
      <c r="K33" s="117"/>
      <c r="L33" s="117"/>
    </row>
    <row r="34" spans="1:12" ht="18.75">
      <c r="A34" s="118" t="s">
        <v>80</v>
      </c>
      <c r="B34" s="118"/>
      <c r="C34" s="118"/>
      <c r="D34" s="118"/>
      <c r="E34" s="118"/>
      <c r="F34" s="118"/>
      <c r="G34" s="118"/>
      <c r="H34" s="118"/>
      <c r="I34" s="76"/>
      <c r="J34" s="74"/>
      <c r="K34" s="74"/>
      <c r="L34" s="74"/>
    </row>
    <row r="35" ht="18">
      <c r="J35" s="119"/>
    </row>
    <row r="36" spans="1:7" ht="18.75">
      <c r="A36" s="120"/>
      <c r="G36" s="121"/>
    </row>
    <row r="37" spans="1:6" ht="18">
      <c r="A37" s="71"/>
      <c r="B37" s="122" t="s">
        <v>61</v>
      </c>
      <c r="C37" s="123"/>
      <c r="D37" s="123"/>
      <c r="E37" s="123"/>
      <c r="F37" s="122" t="s">
        <v>62</v>
      </c>
    </row>
    <row r="38" spans="1:10" ht="15">
      <c r="A38" s="122"/>
      <c r="J38" s="124"/>
    </row>
    <row r="39" spans="1:10" ht="15">
      <c r="A39" s="1" t="s">
        <v>63</v>
      </c>
      <c r="B39" s="123"/>
      <c r="C39" s="123"/>
      <c r="D39" s="123"/>
      <c r="E39" s="1"/>
      <c r="F39" s="123"/>
      <c r="J39" s="120"/>
    </row>
    <row r="40" spans="1:6" ht="12.75">
      <c r="A40" s="123"/>
      <c r="B40" s="123"/>
      <c r="C40" s="123"/>
      <c r="D40" s="123"/>
      <c r="E40" s="123"/>
      <c r="F40" s="123"/>
    </row>
    <row r="41" spans="1:6" ht="12.75" hidden="1">
      <c r="A41" s="125"/>
      <c r="B41" s="126"/>
      <c r="C41" s="126"/>
      <c r="D41" s="126" t="e">
        <f>C41/B41*100</f>
        <v>#DIV/0!</v>
      </c>
      <c r="E41" s="126">
        <f>B41*75%</f>
        <v>0</v>
      </c>
      <c r="F41" s="84"/>
    </row>
    <row r="42" spans="1:6" ht="12.75" hidden="1">
      <c r="A42" s="125"/>
      <c r="B42" s="126"/>
      <c r="C42" s="126"/>
      <c r="D42" s="126" t="e">
        <f>C42/B42*100</f>
        <v>#DIV/0!</v>
      </c>
      <c r="E42" s="126">
        <f>B42*75%</f>
        <v>0</v>
      </c>
      <c r="F42" s="84"/>
    </row>
    <row r="43" spans="1:6" ht="12.75" hidden="1">
      <c r="A43" s="125"/>
      <c r="B43" s="126"/>
      <c r="C43" s="126"/>
      <c r="D43" s="126" t="e">
        <f>C43/B43*100</f>
        <v>#DIV/0!</v>
      </c>
      <c r="E43" s="126">
        <f>B43*75%</f>
        <v>0</v>
      </c>
      <c r="F43" s="84"/>
    </row>
    <row r="44" spans="1:6" ht="12.75" hidden="1">
      <c r="A44" s="125"/>
      <c r="B44" s="126"/>
      <c r="C44" s="126"/>
      <c r="D44" s="126" t="e">
        <f>C44/B44*100</f>
        <v>#DIV/0!</v>
      </c>
      <c r="E44" s="126">
        <f>B44*75%</f>
        <v>0</v>
      </c>
      <c r="F44" s="84"/>
    </row>
    <row r="45" spans="1:6" ht="12.75" hidden="1">
      <c r="A45" s="123"/>
      <c r="B45" s="123"/>
      <c r="C45" s="123"/>
      <c r="D45" s="123"/>
      <c r="E45" s="123"/>
      <c r="F45" s="123"/>
    </row>
    <row r="46" spans="1:6" ht="12.75" hidden="1">
      <c r="A46" s="123"/>
      <c r="B46" s="123"/>
      <c r="C46" s="123"/>
      <c r="D46" s="123"/>
      <c r="E46" s="123"/>
      <c r="F46" s="123"/>
    </row>
    <row r="47" spans="1:6" ht="12.75" hidden="1">
      <c r="A47" s="123"/>
      <c r="B47" s="123"/>
      <c r="C47" s="123"/>
      <c r="D47" s="123"/>
      <c r="E47" s="123"/>
      <c r="F47" s="123"/>
    </row>
    <row r="48" spans="1:6" ht="12.75" hidden="1">
      <c r="A48" s="122" t="s">
        <v>61</v>
      </c>
      <c r="B48" s="123"/>
      <c r="C48" s="123"/>
      <c r="D48" s="123"/>
      <c r="E48" s="122" t="s">
        <v>62</v>
      </c>
      <c r="F48" s="123"/>
    </row>
    <row r="49" ht="18" hidden="1">
      <c r="A49" s="71" t="s">
        <v>64</v>
      </c>
    </row>
    <row r="50" ht="12.75" hidden="1"/>
    <row r="51" ht="15" hidden="1">
      <c r="A51" s="120" t="s">
        <v>65</v>
      </c>
    </row>
    <row r="52" ht="18" hidden="1">
      <c r="A52" s="71" t="s">
        <v>66</v>
      </c>
    </row>
  </sheetData>
  <sheetProtection/>
  <mergeCells count="25">
    <mergeCell ref="F3:J3"/>
    <mergeCell ref="A5:A6"/>
    <mergeCell ref="B5:B6"/>
    <mergeCell ref="C5:C6"/>
    <mergeCell ref="D5:D6"/>
    <mergeCell ref="E5:E6"/>
    <mergeCell ref="A14:L14"/>
    <mergeCell ref="A15:L15"/>
    <mergeCell ref="F5:F6"/>
    <mergeCell ref="G5:J5"/>
    <mergeCell ref="K5:L5"/>
    <mergeCell ref="G18:H18"/>
    <mergeCell ref="G19:H19"/>
    <mergeCell ref="G20:H20"/>
    <mergeCell ref="G21:H21"/>
    <mergeCell ref="G22:H22"/>
    <mergeCell ref="A30:F30"/>
    <mergeCell ref="A31:G31"/>
    <mergeCell ref="A32:L32"/>
    <mergeCell ref="G23:H23"/>
    <mergeCell ref="G24:H24"/>
    <mergeCell ref="G25:H25"/>
    <mergeCell ref="G26:H26"/>
    <mergeCell ref="G27:H27"/>
    <mergeCell ref="G28:H28"/>
  </mergeCells>
  <printOptions/>
  <pageMargins left="0.18" right="0.17" top="0.22" bottom="0.16" header="0.2" footer="0.16"/>
  <pageSetup horizontalDpi="600" verticalDpi="600" orientation="landscape" scale="57" r:id="rId1"/>
</worksheet>
</file>

<file path=xl/worksheets/sheet4.xml><?xml version="1.0" encoding="utf-8"?>
<worksheet xmlns="http://schemas.openxmlformats.org/spreadsheetml/2006/main" xmlns:r="http://schemas.openxmlformats.org/officeDocument/2006/relationships">
  <sheetPr>
    <tabColor indexed="12"/>
  </sheetPr>
  <dimension ref="A1:IQ28"/>
  <sheetViews>
    <sheetView zoomScalePageLayoutView="0" workbookViewId="0" topLeftCell="A1">
      <selection activeCell="H6" sqref="H6:H7"/>
    </sheetView>
  </sheetViews>
  <sheetFormatPr defaultColWidth="9.140625" defaultRowHeight="12.75"/>
  <cols>
    <col min="1" max="1" width="4.140625" style="1" customWidth="1"/>
    <col min="2" max="2" width="29.8515625" style="1" customWidth="1"/>
    <col min="3" max="3" width="9.57421875" style="1" customWidth="1"/>
    <col min="4" max="4" width="16.8515625" style="1" customWidth="1"/>
    <col min="5" max="6" width="21.421875" style="1" customWidth="1"/>
    <col min="7" max="7" width="19.421875" style="1" customWidth="1"/>
    <col min="8" max="8" width="22.140625" style="1" customWidth="1"/>
    <col min="9" max="11" width="22.00390625" style="1" customWidth="1"/>
    <col min="12" max="16384" width="9.140625" style="1" customWidth="1"/>
  </cols>
  <sheetData>
    <row r="1" spans="1:8" ht="18">
      <c r="A1" s="2" t="s">
        <v>0</v>
      </c>
      <c r="H1" s="27" t="s">
        <v>130</v>
      </c>
    </row>
    <row r="3" ht="51" customHeight="1"/>
    <row r="4" spans="1:20" ht="46.5" customHeight="1">
      <c r="A4" s="372" t="s">
        <v>91</v>
      </c>
      <c r="B4" s="372"/>
      <c r="C4" s="372"/>
      <c r="D4" s="372"/>
      <c r="E4" s="372"/>
      <c r="F4" s="372"/>
      <c r="G4" s="372"/>
      <c r="H4" s="372"/>
      <c r="I4" s="12"/>
      <c r="J4" s="12"/>
      <c r="K4" s="12"/>
      <c r="L4" s="12"/>
      <c r="M4" s="12"/>
      <c r="N4" s="12"/>
      <c r="O4" s="12"/>
      <c r="P4" s="12"/>
      <c r="Q4" s="12"/>
      <c r="R4" s="12"/>
      <c r="S4" s="12"/>
      <c r="T4" s="12"/>
    </row>
    <row r="5" spans="8:20" ht="28.5" customHeight="1">
      <c r="H5" s="3" t="s">
        <v>13</v>
      </c>
      <c r="I5" s="12"/>
      <c r="J5" s="12"/>
      <c r="K5" s="12"/>
      <c r="L5" s="12"/>
      <c r="M5" s="12"/>
      <c r="N5" s="12"/>
      <c r="O5" s="12"/>
      <c r="P5" s="12"/>
      <c r="Q5" s="12"/>
      <c r="R5" s="12"/>
      <c r="S5" s="12"/>
      <c r="T5" s="12"/>
    </row>
    <row r="6" spans="1:20" ht="26.25" customHeight="1">
      <c r="A6" s="373" t="s">
        <v>14</v>
      </c>
      <c r="B6" s="373" t="s">
        <v>19</v>
      </c>
      <c r="C6" s="373" t="s">
        <v>16</v>
      </c>
      <c r="D6" s="373" t="s">
        <v>79</v>
      </c>
      <c r="E6" s="373" t="s">
        <v>196</v>
      </c>
      <c r="F6" s="373" t="s">
        <v>92</v>
      </c>
      <c r="G6" s="373" t="s">
        <v>195</v>
      </c>
      <c r="H6" s="374" t="s">
        <v>197</v>
      </c>
      <c r="I6" s="12"/>
      <c r="J6" s="12"/>
      <c r="K6" s="12"/>
      <c r="L6" s="12"/>
      <c r="M6" s="12"/>
      <c r="N6" s="12"/>
      <c r="O6" s="12"/>
      <c r="P6" s="12"/>
      <c r="Q6" s="12"/>
      <c r="R6" s="12"/>
      <c r="S6" s="12"/>
      <c r="T6" s="12"/>
    </row>
    <row r="7" spans="1:8" s="16" customFormat="1" ht="107.25" customHeight="1">
      <c r="A7" s="373"/>
      <c r="B7" s="373"/>
      <c r="C7" s="373"/>
      <c r="D7" s="373"/>
      <c r="E7" s="373"/>
      <c r="F7" s="373"/>
      <c r="G7" s="373"/>
      <c r="H7" s="374"/>
    </row>
    <row r="8" spans="1:8" s="20" customFormat="1" ht="16.5" customHeight="1">
      <c r="A8" s="17">
        <v>0</v>
      </c>
      <c r="B8" s="18">
        <v>1</v>
      </c>
      <c r="C8" s="18" t="s">
        <v>17</v>
      </c>
      <c r="D8" s="19">
        <v>2</v>
      </c>
      <c r="E8" s="19">
        <v>3</v>
      </c>
      <c r="F8" s="19" t="s">
        <v>20</v>
      </c>
      <c r="G8" s="19">
        <v>5</v>
      </c>
      <c r="H8" s="19" t="s">
        <v>90</v>
      </c>
    </row>
    <row r="9" spans="1:8" s="25" customFormat="1" ht="24" customHeight="1">
      <c r="A9" s="21">
        <v>1</v>
      </c>
      <c r="B9" s="22"/>
      <c r="C9" s="22"/>
      <c r="D9" s="23">
        <f>12+10+5</f>
        <v>27</v>
      </c>
      <c r="E9" s="23">
        <v>320</v>
      </c>
      <c r="F9" s="23">
        <f>E9*D9</f>
        <v>8640</v>
      </c>
      <c r="G9" s="24"/>
      <c r="H9" s="24">
        <f>G9*D9*E9/12*5</f>
        <v>0</v>
      </c>
    </row>
    <row r="10" spans="1:8" s="25" customFormat="1" ht="25.5" customHeight="1">
      <c r="A10" s="21"/>
      <c r="B10" s="22" t="s">
        <v>18</v>
      </c>
      <c r="C10" s="22"/>
      <c r="D10" s="23">
        <f>SUM(D9:D9)</f>
        <v>27</v>
      </c>
      <c r="E10" s="24" t="s">
        <v>6</v>
      </c>
      <c r="F10" s="23">
        <f>SUM(F9:F9)</f>
        <v>8640</v>
      </c>
      <c r="G10" s="24" t="s">
        <v>6</v>
      </c>
      <c r="H10" s="24">
        <f>SUM(H9:H9)</f>
        <v>0</v>
      </c>
    </row>
    <row r="11" ht="18.75" customHeight="1">
      <c r="G11" s="8"/>
    </row>
    <row r="12" spans="1:11" s="2" customFormat="1" ht="37.5" customHeight="1">
      <c r="A12" s="381" t="s">
        <v>181</v>
      </c>
      <c r="B12" s="381"/>
      <c r="C12" s="381"/>
      <c r="D12" s="381"/>
      <c r="E12" s="381"/>
      <c r="F12" s="381"/>
      <c r="G12" s="381"/>
      <c r="H12" s="381"/>
      <c r="I12" s="381"/>
      <c r="J12" s="381"/>
      <c r="K12" s="381"/>
    </row>
    <row r="13" spans="1:11" s="2" customFormat="1" ht="15.75">
      <c r="A13" s="328" t="s">
        <v>35</v>
      </c>
      <c r="B13" s="328"/>
      <c r="C13" s="328"/>
      <c r="D13" s="328"/>
      <c r="E13" s="328"/>
      <c r="F13" s="328"/>
      <c r="G13" s="328"/>
      <c r="H13" s="328"/>
      <c r="I13" s="328"/>
      <c r="J13" s="11"/>
      <c r="K13" s="11"/>
    </row>
    <row r="14" spans="1:11" s="2" customFormat="1" ht="15" customHeight="1">
      <c r="A14" s="29"/>
      <c r="B14" s="28"/>
      <c r="C14" s="28"/>
      <c r="D14" s="28"/>
      <c r="E14" s="28"/>
      <c r="F14" s="28"/>
      <c r="G14" s="28"/>
      <c r="H14" s="28"/>
      <c r="I14" s="28"/>
      <c r="J14" s="26"/>
      <c r="K14" s="26"/>
    </row>
    <row r="15" spans="1:251" s="2" customFormat="1" ht="36" customHeight="1" hidden="1">
      <c r="A15" s="375" t="s">
        <v>39</v>
      </c>
      <c r="B15" s="375"/>
      <c r="C15" s="375"/>
      <c r="D15" s="375"/>
      <c r="E15" s="375"/>
      <c r="F15" s="375"/>
      <c r="G15" s="375"/>
      <c r="H15" s="375"/>
      <c r="I15" s="42"/>
      <c r="J15" s="42"/>
      <c r="K15" s="42"/>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380"/>
      <c r="BZ15" s="380"/>
      <c r="CA15" s="380"/>
      <c r="CB15" s="380"/>
      <c r="CC15" s="380"/>
      <c r="CD15" s="380"/>
      <c r="CE15" s="380"/>
      <c r="CF15" s="380"/>
      <c r="CG15" s="380"/>
      <c r="CH15" s="380"/>
      <c r="CI15" s="380"/>
      <c r="CJ15" s="380"/>
      <c r="CK15" s="380"/>
      <c r="CL15" s="380"/>
      <c r="CM15" s="380"/>
      <c r="CN15" s="380"/>
      <c r="CO15" s="380"/>
      <c r="CP15" s="380"/>
      <c r="CQ15" s="380"/>
      <c r="CR15" s="380"/>
      <c r="CS15" s="380"/>
      <c r="CT15" s="380"/>
      <c r="CU15" s="380"/>
      <c r="CV15" s="380"/>
      <c r="CW15" s="380"/>
      <c r="CX15" s="380"/>
      <c r="CY15" s="380"/>
      <c r="CZ15" s="380"/>
      <c r="DA15" s="380"/>
      <c r="DB15" s="380"/>
      <c r="DC15" s="380"/>
      <c r="DD15" s="380"/>
      <c r="DE15" s="380"/>
      <c r="DF15" s="380"/>
      <c r="DG15" s="380"/>
      <c r="DH15" s="380"/>
      <c r="DI15" s="380"/>
      <c r="DJ15" s="380"/>
      <c r="DK15" s="380"/>
      <c r="DL15" s="380"/>
      <c r="DM15" s="380"/>
      <c r="DN15" s="380"/>
      <c r="DO15" s="380"/>
      <c r="DP15" s="380"/>
      <c r="DQ15" s="380"/>
      <c r="DR15" s="380"/>
      <c r="DS15" s="380"/>
      <c r="DT15" s="380"/>
      <c r="DU15" s="380"/>
      <c r="DV15" s="380"/>
      <c r="DW15" s="380"/>
      <c r="DX15" s="380"/>
      <c r="DY15" s="380"/>
      <c r="DZ15" s="380"/>
      <c r="EA15" s="380"/>
      <c r="EB15" s="380"/>
      <c r="EC15" s="380"/>
      <c r="ED15" s="380"/>
      <c r="EE15" s="380"/>
      <c r="EF15" s="380"/>
      <c r="EG15" s="380"/>
      <c r="EH15" s="380"/>
      <c r="EI15" s="380"/>
      <c r="EJ15" s="380"/>
      <c r="EK15" s="380"/>
      <c r="EL15" s="380"/>
      <c r="EM15" s="380"/>
      <c r="EN15" s="380"/>
      <c r="EO15" s="380"/>
      <c r="EP15" s="380"/>
      <c r="EQ15" s="380"/>
      <c r="ER15" s="380"/>
      <c r="ES15" s="380"/>
      <c r="ET15" s="380"/>
      <c r="EU15" s="380"/>
      <c r="EV15" s="380"/>
      <c r="EW15" s="380"/>
      <c r="EX15" s="380"/>
      <c r="EY15" s="380"/>
      <c r="EZ15" s="380"/>
      <c r="FA15" s="380"/>
      <c r="FB15" s="380"/>
      <c r="FC15" s="380"/>
      <c r="FD15" s="380"/>
      <c r="FE15" s="380"/>
      <c r="FF15" s="380"/>
      <c r="FG15" s="380"/>
      <c r="FH15" s="380"/>
      <c r="FI15" s="380"/>
      <c r="FJ15" s="380"/>
      <c r="FK15" s="380"/>
      <c r="FL15" s="380"/>
      <c r="FM15" s="380"/>
      <c r="FN15" s="380"/>
      <c r="FO15" s="380"/>
      <c r="FP15" s="380"/>
      <c r="FQ15" s="380"/>
      <c r="FR15" s="380"/>
      <c r="FS15" s="380"/>
      <c r="FT15" s="380"/>
      <c r="FU15" s="380"/>
      <c r="FV15" s="380"/>
      <c r="FW15" s="380"/>
      <c r="FX15" s="380"/>
      <c r="FY15" s="380"/>
      <c r="FZ15" s="380"/>
      <c r="GA15" s="380"/>
      <c r="GB15" s="380"/>
      <c r="GC15" s="380"/>
      <c r="GD15" s="380"/>
      <c r="GE15" s="380"/>
      <c r="GF15" s="380"/>
      <c r="GG15" s="380"/>
      <c r="GH15" s="380"/>
      <c r="GI15" s="380"/>
      <c r="GJ15" s="380"/>
      <c r="GK15" s="380"/>
      <c r="GL15" s="380"/>
      <c r="GM15" s="380"/>
      <c r="GN15" s="380"/>
      <c r="GO15" s="380"/>
      <c r="GP15" s="380"/>
      <c r="GQ15" s="380"/>
      <c r="GR15" s="380"/>
      <c r="GS15" s="380"/>
      <c r="GT15" s="380"/>
      <c r="GU15" s="380"/>
      <c r="GV15" s="380"/>
      <c r="GW15" s="380"/>
      <c r="GX15" s="380"/>
      <c r="GY15" s="380"/>
      <c r="GZ15" s="380"/>
      <c r="HA15" s="380"/>
      <c r="HB15" s="380"/>
      <c r="HC15" s="380"/>
      <c r="HD15" s="380"/>
      <c r="HE15" s="380"/>
      <c r="HF15" s="380"/>
      <c r="HG15" s="380"/>
      <c r="HH15" s="380"/>
      <c r="HI15" s="380"/>
      <c r="HJ15" s="380"/>
      <c r="HK15" s="380"/>
      <c r="HL15" s="380"/>
      <c r="HM15" s="380"/>
      <c r="HN15" s="380"/>
      <c r="HO15" s="380"/>
      <c r="HP15" s="380"/>
      <c r="HQ15" s="380"/>
      <c r="HR15" s="380"/>
      <c r="HS15" s="380"/>
      <c r="HT15" s="380"/>
      <c r="HU15" s="380"/>
      <c r="HV15" s="380"/>
      <c r="HW15" s="380"/>
      <c r="HX15" s="380"/>
      <c r="HY15" s="380"/>
      <c r="HZ15" s="380"/>
      <c r="IA15" s="380"/>
      <c r="IB15" s="380"/>
      <c r="IC15" s="380"/>
      <c r="ID15" s="380"/>
      <c r="IE15" s="380"/>
      <c r="IF15" s="380"/>
      <c r="IG15" s="380"/>
      <c r="IH15" s="380"/>
      <c r="II15" s="380"/>
      <c r="IJ15" s="380"/>
      <c r="IK15" s="380"/>
      <c r="IL15" s="380"/>
      <c r="IM15" s="380"/>
      <c r="IN15" s="380"/>
      <c r="IO15" s="380"/>
      <c r="IP15" s="380"/>
      <c r="IQ15" s="380"/>
    </row>
    <row r="16" spans="1:20" ht="26.25" customHeight="1" hidden="1">
      <c r="A16" s="373" t="s">
        <v>14</v>
      </c>
      <c r="B16" s="373" t="s">
        <v>15</v>
      </c>
      <c r="C16" s="373" t="s">
        <v>16</v>
      </c>
      <c r="D16" s="376" t="s">
        <v>23</v>
      </c>
      <c r="E16" s="377"/>
      <c r="F16" s="378"/>
      <c r="G16" s="371" t="s">
        <v>25</v>
      </c>
      <c r="H16" s="379"/>
      <c r="I16" s="371" t="s">
        <v>24</v>
      </c>
      <c r="J16" s="371"/>
      <c r="K16" s="371"/>
      <c r="L16" s="12"/>
      <c r="M16" s="12"/>
      <c r="N16" s="12"/>
      <c r="O16" s="12"/>
      <c r="P16" s="12"/>
      <c r="Q16" s="12"/>
      <c r="R16" s="12"/>
      <c r="S16" s="12"/>
      <c r="T16" s="12"/>
    </row>
    <row r="17" spans="1:11" s="16" customFormat="1" ht="135" customHeight="1" hidden="1">
      <c r="A17" s="373"/>
      <c r="B17" s="373"/>
      <c r="C17" s="373"/>
      <c r="D17" s="44" t="s">
        <v>40</v>
      </c>
      <c r="E17" s="44" t="s">
        <v>41</v>
      </c>
      <c r="F17" s="44" t="s">
        <v>36</v>
      </c>
      <c r="G17" s="45" t="s">
        <v>42</v>
      </c>
      <c r="H17" s="45" t="s">
        <v>43</v>
      </c>
      <c r="I17" s="46" t="s">
        <v>37</v>
      </c>
      <c r="J17" s="46" t="s">
        <v>44</v>
      </c>
      <c r="K17" s="46" t="s">
        <v>45</v>
      </c>
    </row>
    <row r="18" spans="1:11" s="20" customFormat="1" ht="16.5" customHeight="1" hidden="1">
      <c r="A18" s="22">
        <v>0</v>
      </c>
      <c r="B18" s="22">
        <v>1</v>
      </c>
      <c r="C18" s="22" t="s">
        <v>17</v>
      </c>
      <c r="D18" s="39">
        <v>2</v>
      </c>
      <c r="E18" s="39">
        <v>3</v>
      </c>
      <c r="F18" s="39" t="s">
        <v>26</v>
      </c>
      <c r="G18" s="39">
        <v>5</v>
      </c>
      <c r="H18" s="39">
        <v>6</v>
      </c>
      <c r="I18" s="39" t="s">
        <v>27</v>
      </c>
      <c r="J18" s="39" t="s">
        <v>28</v>
      </c>
      <c r="K18" s="39" t="s">
        <v>29</v>
      </c>
    </row>
    <row r="19" spans="1:11" s="25" customFormat="1" ht="24" customHeight="1" hidden="1">
      <c r="A19" s="21">
        <v>1</v>
      </c>
      <c r="B19" s="32"/>
      <c r="C19" s="15"/>
      <c r="D19" s="34"/>
      <c r="E19" s="34"/>
      <c r="F19" s="34">
        <f>D19+E19</f>
        <v>0</v>
      </c>
      <c r="G19" s="33"/>
      <c r="H19" s="35"/>
      <c r="I19" s="37">
        <f>ROUND(D19*G19,2)</f>
        <v>0</v>
      </c>
      <c r="J19" s="37">
        <f>ROUND(E19*H19,2)</f>
        <v>0</v>
      </c>
      <c r="K19" s="37">
        <f>I19+J19</f>
        <v>0</v>
      </c>
    </row>
    <row r="20" spans="1:11" s="2" customFormat="1" ht="24" customHeight="1" hidden="1">
      <c r="A20" s="21"/>
      <c r="B20" s="38" t="s">
        <v>18</v>
      </c>
      <c r="C20" s="22"/>
      <c r="D20" s="34">
        <f>SUM(D19:D19)</f>
        <v>0</v>
      </c>
      <c r="E20" s="34">
        <f>SUM(E19:E19)</f>
        <v>0</v>
      </c>
      <c r="F20" s="34">
        <f>SUM(F19:F19)</f>
        <v>0</v>
      </c>
      <c r="G20" s="34" t="s">
        <v>6</v>
      </c>
      <c r="H20" s="36" t="s">
        <v>6</v>
      </c>
      <c r="I20" s="37">
        <f>SUM(I19:I19)</f>
        <v>0</v>
      </c>
      <c r="J20" s="37">
        <f>SUM(J19:J19)</f>
        <v>0</v>
      </c>
      <c r="K20" s="37">
        <f>SUM(K19:K19)</f>
        <v>0</v>
      </c>
    </row>
    <row r="21" ht="12.75" hidden="1"/>
    <row r="22" spans="1:9" s="2" customFormat="1" ht="24" customHeight="1" hidden="1">
      <c r="A22" s="40" t="s">
        <v>30</v>
      </c>
      <c r="B22" s="41" t="s">
        <v>38</v>
      </c>
      <c r="C22" s="41"/>
      <c r="D22" s="41"/>
      <c r="E22" s="41"/>
      <c r="F22" s="41"/>
      <c r="G22" s="41"/>
      <c r="H22" s="41"/>
      <c r="I22" s="41"/>
    </row>
    <row r="25" spans="1:8" s="2" customFormat="1" ht="15.75">
      <c r="A25" s="14"/>
      <c r="B25" s="2" t="s">
        <v>7</v>
      </c>
      <c r="D25" s="14"/>
      <c r="E25" s="14"/>
      <c r="F25" s="14"/>
      <c r="G25" s="14"/>
      <c r="H25" s="14"/>
    </row>
    <row r="26" spans="1:8" s="2" customFormat="1" ht="15.75">
      <c r="A26" s="14"/>
      <c r="D26" s="14"/>
      <c r="E26" s="14"/>
      <c r="F26" s="14"/>
      <c r="G26" s="14"/>
      <c r="H26" s="14"/>
    </row>
    <row r="27" spans="1:11" s="2" customFormat="1" ht="15.75">
      <c r="A27" s="14"/>
      <c r="B27" s="11" t="s">
        <v>8</v>
      </c>
      <c r="C27" s="11"/>
      <c r="D27" s="11"/>
      <c r="E27" s="2" t="s">
        <v>10</v>
      </c>
      <c r="H27" s="2" t="s">
        <v>11</v>
      </c>
      <c r="K27" s="2" t="s">
        <v>12</v>
      </c>
    </row>
    <row r="28" s="2" customFormat="1" ht="15.75">
      <c r="B28" s="2" t="s">
        <v>9</v>
      </c>
    </row>
    <row r="29" s="2" customFormat="1" ht="15.75"/>
  </sheetData>
  <sheetProtection selectLockedCells="1" selectUnlockedCells="1"/>
  <mergeCells count="32">
    <mergeCell ref="A12:K12"/>
    <mergeCell ref="GF15:GU15"/>
    <mergeCell ref="GV15:HK15"/>
    <mergeCell ref="BH15:BW15"/>
    <mergeCell ref="BX15:CM15"/>
    <mergeCell ref="CN15:DC15"/>
    <mergeCell ref="DD15:DS15"/>
    <mergeCell ref="L15:AA15"/>
    <mergeCell ref="AB15:AQ15"/>
    <mergeCell ref="AR15:BG15"/>
    <mergeCell ref="HL15:IA15"/>
    <mergeCell ref="IB15:IQ15"/>
    <mergeCell ref="DT15:EI15"/>
    <mergeCell ref="EJ15:EY15"/>
    <mergeCell ref="EZ15:FO15"/>
    <mergeCell ref="FP15:GE15"/>
    <mergeCell ref="A15:H15"/>
    <mergeCell ref="D16:F16"/>
    <mergeCell ref="G16:H16"/>
    <mergeCell ref="A16:A17"/>
    <mergeCell ref="B16:B17"/>
    <mergeCell ref="C16:C17"/>
    <mergeCell ref="I16:K16"/>
    <mergeCell ref="A4:H4"/>
    <mergeCell ref="A6:A7"/>
    <mergeCell ref="B6:B7"/>
    <mergeCell ref="C6:C7"/>
    <mergeCell ref="D6:D7"/>
    <mergeCell ref="E6:E7"/>
    <mergeCell ref="F6:F7"/>
    <mergeCell ref="G6:G7"/>
    <mergeCell ref="H6:H7"/>
  </mergeCells>
  <printOptions horizontalCentered="1"/>
  <pageMargins left="0.32" right="0.179861111111111" top="0.2" bottom="0.170138888888889" header="0.19" footer="0.15"/>
  <pageSetup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sheetPr>
    <tabColor indexed="17"/>
  </sheetPr>
  <dimension ref="A1:M20"/>
  <sheetViews>
    <sheetView view="pageBreakPreview" zoomScale="80" zoomScaleNormal="90" zoomScaleSheetLayoutView="80" zoomScalePageLayoutView="0" workbookViewId="0" topLeftCell="A1">
      <selection activeCell="D5" sqref="D5"/>
    </sheetView>
  </sheetViews>
  <sheetFormatPr defaultColWidth="9.140625" defaultRowHeight="12.75"/>
  <cols>
    <col min="1" max="1" width="7.140625" style="1" customWidth="1"/>
    <col min="2" max="2" width="47.7109375" style="1" customWidth="1"/>
    <col min="3" max="3" width="15.140625" style="1" customWidth="1"/>
    <col min="4" max="4" width="32.140625" style="1" customWidth="1"/>
    <col min="5" max="5" width="13.00390625" style="1" customWidth="1"/>
    <col min="6" max="6" width="5.57421875" style="1" customWidth="1"/>
    <col min="7" max="16384" width="9.140625" style="1" customWidth="1"/>
  </cols>
  <sheetData>
    <row r="1" spans="1:4" ht="15.75">
      <c r="A1" s="2" t="s">
        <v>0</v>
      </c>
      <c r="D1" s="3" t="s">
        <v>131</v>
      </c>
    </row>
    <row r="2" ht="7.5" customHeight="1"/>
    <row r="3" spans="1:4" ht="98.25" customHeight="1" thickBot="1">
      <c r="A3" s="382" t="s">
        <v>198</v>
      </c>
      <c r="B3" s="382"/>
      <c r="C3" s="382"/>
      <c r="D3" s="382"/>
    </row>
    <row r="4" spans="1:5" s="8" customFormat="1" ht="47.25" customHeight="1" thickBot="1">
      <c r="A4" s="4" t="s">
        <v>1</v>
      </c>
      <c r="B4" s="5" t="s">
        <v>2</v>
      </c>
      <c r="C4" s="6" t="s">
        <v>3</v>
      </c>
      <c r="D4" s="5" t="s">
        <v>4</v>
      </c>
      <c r="E4" s="7"/>
    </row>
    <row r="5" spans="1:5" s="8" customFormat="1" ht="30" customHeight="1">
      <c r="A5" s="9"/>
      <c r="B5" s="43" t="s">
        <v>95</v>
      </c>
      <c r="C5" s="10"/>
      <c r="D5" s="10"/>
      <c r="E5" s="7"/>
    </row>
    <row r="6" spans="1:5" s="8" customFormat="1" ht="33" customHeight="1">
      <c r="A6" s="9"/>
      <c r="B6" s="43" t="s">
        <v>96</v>
      </c>
      <c r="C6" s="10"/>
      <c r="D6" s="10"/>
      <c r="E6" s="7"/>
    </row>
    <row r="7" spans="1:5" s="8" customFormat="1" ht="30" customHeight="1">
      <c r="A7" s="9"/>
      <c r="B7" s="43" t="s">
        <v>100</v>
      </c>
      <c r="C7" s="10"/>
      <c r="D7" s="10"/>
      <c r="E7" s="7"/>
    </row>
    <row r="8" spans="1:5" s="8" customFormat="1" ht="30.75" customHeight="1">
      <c r="A8" s="9"/>
      <c r="B8" s="43" t="s">
        <v>97</v>
      </c>
      <c r="C8" s="10"/>
      <c r="D8" s="10"/>
      <c r="E8" s="7"/>
    </row>
    <row r="9" spans="1:5" s="8" customFormat="1" ht="27.75" customHeight="1">
      <c r="A9" s="30"/>
      <c r="B9" s="48" t="s">
        <v>98</v>
      </c>
      <c r="C9" s="49"/>
      <c r="D9" s="49"/>
      <c r="E9" s="7"/>
    </row>
    <row r="10" spans="1:5" s="8" customFormat="1" ht="27.75" customHeight="1" thickBot="1">
      <c r="A10" s="64"/>
      <c r="B10" s="66" t="s">
        <v>99</v>
      </c>
      <c r="C10" s="47"/>
      <c r="D10" s="47"/>
      <c r="E10" s="7"/>
    </row>
    <row r="11" spans="1:5" s="8" customFormat="1" ht="39" customHeight="1" thickBot="1">
      <c r="A11" s="383" t="s">
        <v>34</v>
      </c>
      <c r="B11" s="384"/>
      <c r="C11" s="65"/>
      <c r="D11" s="65"/>
      <c r="E11" s="7"/>
    </row>
    <row r="12" s="2" customFormat="1" ht="15.75">
      <c r="B12" s="2" t="s">
        <v>7</v>
      </c>
    </row>
    <row r="13" spans="1:13" s="2" customFormat="1" ht="15.75">
      <c r="A13" s="345" t="s">
        <v>8</v>
      </c>
      <c r="B13" s="345"/>
      <c r="D13" s="11"/>
      <c r="E13" s="11"/>
      <c r="F13" s="11"/>
      <c r="G13" s="11"/>
      <c r="H13" s="11"/>
      <c r="I13" s="11"/>
      <c r="J13" s="11"/>
      <c r="K13" s="11"/>
      <c r="L13" s="11"/>
      <c r="M13" s="11"/>
    </row>
    <row r="14" spans="1:2" s="2" customFormat="1" ht="15.75">
      <c r="A14" s="345" t="s">
        <v>9</v>
      </c>
      <c r="B14" s="345"/>
    </row>
    <row r="15" s="2" customFormat="1" ht="13.5" customHeight="1"/>
    <row r="16" spans="2:3" s="2" customFormat="1" ht="15.75">
      <c r="B16" s="2" t="s">
        <v>10</v>
      </c>
      <c r="C16" s="2" t="s">
        <v>11</v>
      </c>
    </row>
    <row r="17" s="2" customFormat="1" ht="15.75"/>
    <row r="18" s="2" customFormat="1" ht="15.75"/>
    <row r="19" s="2" customFormat="1" ht="15.75"/>
    <row r="20" spans="2:5" ht="15.75">
      <c r="B20" s="2" t="s">
        <v>12</v>
      </c>
      <c r="C20" s="2"/>
      <c r="D20" s="2"/>
      <c r="E20" s="2"/>
    </row>
  </sheetData>
  <sheetProtection selectLockedCells="1" selectUnlockedCells="1"/>
  <mergeCells count="4">
    <mergeCell ref="A3:D3"/>
    <mergeCell ref="A11:B11"/>
    <mergeCell ref="A13:B13"/>
    <mergeCell ref="A14:B14"/>
  </mergeCells>
  <printOptions horizontalCentered="1"/>
  <pageMargins left="0.44027777777777777" right="0.3701388888888889" top="0.1701388888888889" bottom="0.4201388888888889" header="0.5118055555555555" footer="0.5118055555555555"/>
  <pageSetup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tabColor indexed="17"/>
  </sheetPr>
  <dimension ref="B1:O27"/>
  <sheetViews>
    <sheetView view="pageBreakPreview" zoomScale="60" zoomScalePageLayoutView="0" workbookViewId="0" topLeftCell="A1">
      <selection activeCell="H1" sqref="H1"/>
    </sheetView>
  </sheetViews>
  <sheetFormatPr defaultColWidth="9.140625" defaultRowHeight="25.5" customHeight="1"/>
  <cols>
    <col min="1" max="1" width="9.140625" style="225" customWidth="1"/>
    <col min="2" max="2" width="7.28125" style="225" customWidth="1"/>
    <col min="3" max="3" width="31.28125" style="225" customWidth="1"/>
    <col min="4" max="4" width="37.140625" style="225" customWidth="1"/>
    <col min="5" max="5" width="19.00390625" style="225" customWidth="1"/>
    <col min="6" max="6" width="20.421875" style="225" customWidth="1"/>
    <col min="7" max="7" width="18.421875" style="225" customWidth="1"/>
    <col min="8" max="8" width="19.57421875" style="225" customWidth="1"/>
    <col min="9" max="9" width="31.421875" style="225" customWidth="1"/>
    <col min="10" max="10" width="30.7109375" style="225" customWidth="1"/>
    <col min="11" max="11" width="25.28125" style="225" customWidth="1"/>
    <col min="12" max="12" width="28.57421875" style="225" customWidth="1"/>
    <col min="13" max="16384" width="9.140625" style="225" customWidth="1"/>
  </cols>
  <sheetData>
    <row r="1" ht="25.5" customHeight="1">
      <c r="H1" s="225" t="s">
        <v>132</v>
      </c>
    </row>
    <row r="2" spans="2:15" ht="25.5" customHeight="1">
      <c r="B2" s="224" t="s">
        <v>165</v>
      </c>
      <c r="C2" s="224"/>
      <c r="D2" s="224"/>
      <c r="H2" s="226"/>
      <c r="O2" s="227"/>
    </row>
    <row r="3" spans="2:9" ht="25.5" customHeight="1">
      <c r="B3" s="385"/>
      <c r="C3" s="385"/>
      <c r="D3" s="228"/>
      <c r="E3" s="229"/>
      <c r="G3" s="229"/>
      <c r="H3" s="229"/>
      <c r="I3" s="230"/>
    </row>
    <row r="4" spans="2:10" ht="25.5" customHeight="1">
      <c r="B4" s="224"/>
      <c r="D4" s="231" t="s">
        <v>199</v>
      </c>
      <c r="E4" s="229"/>
      <c r="F4" s="229"/>
      <c r="I4" s="229"/>
      <c r="J4" s="229"/>
    </row>
    <row r="5" spans="2:12" ht="25.5" customHeight="1">
      <c r="B5" s="232" t="s">
        <v>166</v>
      </c>
      <c r="C5" s="233"/>
      <c r="D5" s="233"/>
      <c r="E5" s="233"/>
      <c r="F5" s="233"/>
      <c r="G5" s="233"/>
      <c r="H5" s="330"/>
      <c r="I5" s="331"/>
      <c r="J5" s="331"/>
      <c r="K5" s="332"/>
      <c r="L5" s="332"/>
    </row>
    <row r="6" spans="2:12" ht="25.5" customHeight="1" thickBot="1">
      <c r="B6" s="232" t="s">
        <v>202</v>
      </c>
      <c r="G6" s="234"/>
      <c r="H6" s="333"/>
      <c r="I6" s="334"/>
      <c r="J6" s="334"/>
      <c r="K6" s="334"/>
      <c r="L6" s="334"/>
    </row>
    <row r="7" spans="2:12" ht="105.75" thickBot="1">
      <c r="B7" s="235" t="s">
        <v>167</v>
      </c>
      <c r="C7" s="236" t="s">
        <v>168</v>
      </c>
      <c r="D7" s="237" t="s">
        <v>200</v>
      </c>
      <c r="E7" s="237" t="s">
        <v>201</v>
      </c>
      <c r="F7" s="238" t="s">
        <v>203</v>
      </c>
      <c r="G7" s="239"/>
      <c r="H7" s="335"/>
      <c r="I7" s="336"/>
      <c r="J7" s="337"/>
      <c r="K7" s="337"/>
      <c r="L7" s="337"/>
    </row>
    <row r="8" spans="2:12" ht="25.5" customHeight="1" thickBot="1">
      <c r="B8" s="240">
        <v>0</v>
      </c>
      <c r="C8" s="241">
        <v>1</v>
      </c>
      <c r="D8" s="241">
        <v>2</v>
      </c>
      <c r="E8" s="241">
        <v>3</v>
      </c>
      <c r="F8" s="242">
        <v>4</v>
      </c>
      <c r="G8" s="243"/>
      <c r="H8" s="337"/>
      <c r="I8" s="337"/>
      <c r="J8" s="337"/>
      <c r="K8" s="337"/>
      <c r="L8" s="337"/>
    </row>
    <row r="9" spans="2:12" ht="40.5">
      <c r="B9" s="244" t="s">
        <v>169</v>
      </c>
      <c r="C9" s="245" t="s">
        <v>170</v>
      </c>
      <c r="D9" s="246"/>
      <c r="E9" s="247"/>
      <c r="F9" s="248"/>
      <c r="G9" s="249"/>
      <c r="H9" s="338"/>
      <c r="I9" s="271"/>
      <c r="J9" s="339"/>
      <c r="K9" s="340"/>
      <c r="L9" s="274"/>
    </row>
    <row r="10" spans="2:12" ht="25.5" customHeight="1">
      <c r="B10" s="250">
        <v>1</v>
      </c>
      <c r="C10" s="251"/>
      <c r="D10" s="252"/>
      <c r="E10" s="253"/>
      <c r="F10" s="254">
        <f>D10*E10</f>
        <v>0</v>
      </c>
      <c r="G10" s="249"/>
      <c r="H10" s="338"/>
      <c r="I10" s="271"/>
      <c r="J10" s="339"/>
      <c r="K10" s="341"/>
      <c r="L10" s="274"/>
    </row>
    <row r="11" spans="2:12" ht="25.5" customHeight="1">
      <c r="B11" s="250">
        <v>2</v>
      </c>
      <c r="C11" s="251"/>
      <c r="D11" s="252"/>
      <c r="E11" s="255"/>
      <c r="F11" s="254">
        <f>D11*E11</f>
        <v>0</v>
      </c>
      <c r="G11" s="249"/>
      <c r="H11" s="338"/>
      <c r="I11" s="271"/>
      <c r="J11" s="339"/>
      <c r="K11" s="340"/>
      <c r="L11" s="274"/>
    </row>
    <row r="12" spans="2:12" ht="25.5" customHeight="1">
      <c r="B12" s="250">
        <v>3</v>
      </c>
      <c r="C12" s="251"/>
      <c r="D12" s="252"/>
      <c r="E12" s="255"/>
      <c r="F12" s="254">
        <f>D12*E12</f>
        <v>0</v>
      </c>
      <c r="G12" s="249"/>
      <c r="H12" s="338"/>
      <c r="I12" s="271"/>
      <c r="J12" s="339"/>
      <c r="K12" s="340"/>
      <c r="L12" s="274"/>
    </row>
    <row r="13" spans="2:12" ht="25.5" customHeight="1" thickBot="1">
      <c r="B13" s="256" t="s">
        <v>171</v>
      </c>
      <c r="C13" s="257"/>
      <c r="D13" s="258"/>
      <c r="E13" s="259"/>
      <c r="F13" s="260">
        <f>D13*E13</f>
        <v>0</v>
      </c>
      <c r="G13" s="249"/>
      <c r="H13" s="338"/>
      <c r="I13" s="271"/>
      <c r="J13" s="339"/>
      <c r="K13" s="340"/>
      <c r="L13" s="274"/>
    </row>
    <row r="14" spans="2:12" ht="61.5" thickBot="1">
      <c r="B14" s="261" t="s">
        <v>172</v>
      </c>
      <c r="C14" s="262" t="s">
        <v>173</v>
      </c>
      <c r="D14" s="263"/>
      <c r="E14" s="264"/>
      <c r="F14" s="265"/>
      <c r="G14" s="249"/>
      <c r="H14" s="338"/>
      <c r="I14" s="271"/>
      <c r="J14" s="339"/>
      <c r="K14" s="341"/>
      <c r="L14" s="274"/>
    </row>
    <row r="15" spans="2:12" ht="25.5" customHeight="1">
      <c r="B15" s="244">
        <v>1</v>
      </c>
      <c r="C15" s="245"/>
      <c r="D15" s="246"/>
      <c r="E15" s="266"/>
      <c r="F15" s="248">
        <f>D15*E15</f>
        <v>0</v>
      </c>
      <c r="G15" s="249"/>
      <c r="H15" s="338"/>
      <c r="I15" s="271"/>
      <c r="J15" s="339"/>
      <c r="K15" s="341"/>
      <c r="L15" s="274"/>
    </row>
    <row r="16" spans="2:12" ht="25.5" customHeight="1">
      <c r="B16" s="250">
        <v>2</v>
      </c>
      <c r="C16" s="251"/>
      <c r="D16" s="252"/>
      <c r="E16" s="253"/>
      <c r="F16" s="254">
        <f>D16*E16</f>
        <v>0</v>
      </c>
      <c r="G16" s="249"/>
      <c r="H16" s="338"/>
      <c r="I16" s="271"/>
      <c r="J16" s="339"/>
      <c r="K16" s="341"/>
      <c r="L16" s="274"/>
    </row>
    <row r="17" spans="2:12" ht="25.5" customHeight="1">
      <c r="B17" s="250">
        <v>3</v>
      </c>
      <c r="C17" s="251"/>
      <c r="D17" s="252"/>
      <c r="E17" s="255"/>
      <c r="F17" s="254">
        <f>D17*E17</f>
        <v>0</v>
      </c>
      <c r="G17" s="249"/>
      <c r="H17" s="338"/>
      <c r="I17" s="271"/>
      <c r="J17" s="339"/>
      <c r="K17" s="340"/>
      <c r="L17" s="274"/>
    </row>
    <row r="18" spans="2:12" ht="25.5" customHeight="1" thickBot="1">
      <c r="B18" s="256" t="s">
        <v>174</v>
      </c>
      <c r="C18" s="257"/>
      <c r="D18" s="258"/>
      <c r="E18" s="259"/>
      <c r="F18" s="260">
        <f>D18*E18</f>
        <v>0</v>
      </c>
      <c r="G18" s="249"/>
      <c r="H18" s="338"/>
      <c r="I18" s="271"/>
      <c r="J18" s="339"/>
      <c r="K18" s="340"/>
      <c r="L18" s="274"/>
    </row>
    <row r="19" spans="2:12" ht="25.5" customHeight="1" thickBot="1">
      <c r="B19" s="267"/>
      <c r="C19" s="262" t="s">
        <v>163</v>
      </c>
      <c r="D19" s="268">
        <f>SUM(D9:D18)</f>
        <v>0</v>
      </c>
      <c r="E19" s="269" t="s">
        <v>47</v>
      </c>
      <c r="F19" s="265">
        <f>SUM(F10:F18)</f>
        <v>0</v>
      </c>
      <c r="G19" s="270"/>
      <c r="H19" s="342"/>
      <c r="I19" s="271"/>
      <c r="J19" s="343"/>
      <c r="K19" s="344"/>
      <c r="L19" s="274"/>
    </row>
    <row r="20" spans="3:8" ht="25.5" customHeight="1">
      <c r="C20" s="271"/>
      <c r="D20" s="272"/>
      <c r="E20" s="273"/>
      <c r="F20" s="274"/>
      <c r="G20" s="270"/>
      <c r="H20" s="243"/>
    </row>
    <row r="21" spans="2:8" ht="25.5" customHeight="1">
      <c r="B21" s="275"/>
      <c r="C21" s="271"/>
      <c r="D21" s="272"/>
      <c r="E21" s="273"/>
      <c r="F21" s="274"/>
      <c r="G21" s="270"/>
      <c r="H21" s="243"/>
    </row>
    <row r="22" spans="2:11" ht="25.5" customHeight="1">
      <c r="B22" s="276"/>
      <c r="C22" s="277"/>
      <c r="D22" s="277"/>
      <c r="E22" s="277"/>
      <c r="F22" s="277"/>
      <c r="G22" s="277"/>
      <c r="H22" s="277"/>
      <c r="I22" s="277"/>
      <c r="J22" s="277"/>
      <c r="K22" s="277"/>
    </row>
    <row r="23" spans="2:9" ht="25.5" customHeight="1">
      <c r="B23" s="277" t="s">
        <v>155</v>
      </c>
      <c r="D23" s="277"/>
      <c r="E23" s="277" t="s">
        <v>156</v>
      </c>
      <c r="F23" s="276"/>
      <c r="G23" s="277"/>
      <c r="H23" s="277"/>
      <c r="I23" s="277"/>
    </row>
    <row r="24" spans="2:9" ht="25.5" customHeight="1">
      <c r="B24" s="276"/>
      <c r="C24" s="276"/>
      <c r="D24" s="276"/>
      <c r="E24" s="276"/>
      <c r="F24" s="278"/>
      <c r="G24" s="277"/>
      <c r="H24" s="277"/>
      <c r="I24" s="277"/>
    </row>
    <row r="25" spans="2:9" ht="25.5" customHeight="1">
      <c r="B25" s="278"/>
      <c r="C25" s="278"/>
      <c r="D25" s="278"/>
      <c r="E25" s="278" t="s">
        <v>175</v>
      </c>
      <c r="F25" s="278"/>
      <c r="G25" s="278"/>
      <c r="H25" s="278"/>
      <c r="I25" s="278"/>
    </row>
    <row r="26" spans="2:9" ht="25.5" customHeight="1">
      <c r="B26" s="278"/>
      <c r="C26" s="279"/>
      <c r="D26" s="279"/>
      <c r="E26" s="278"/>
      <c r="F26" s="278"/>
      <c r="G26" s="279"/>
      <c r="H26" s="279"/>
      <c r="I26" s="279"/>
    </row>
    <row r="27" spans="2:9" ht="25.5" customHeight="1">
      <c r="B27" s="278"/>
      <c r="C27" s="279"/>
      <c r="D27" s="279"/>
      <c r="E27" s="278"/>
      <c r="F27" s="276" t="s">
        <v>158</v>
      </c>
      <c r="G27" s="279"/>
      <c r="H27" s="279"/>
      <c r="I27" s="279"/>
    </row>
  </sheetData>
  <sheetProtection/>
  <mergeCells count="1">
    <mergeCell ref="B3:C3"/>
  </mergeCells>
  <printOptions/>
  <pageMargins left="0.17" right="0.17" top="0.17" bottom="0.16" header="0.17" footer="0.16"/>
  <pageSetup horizontalDpi="600" verticalDpi="600" orientation="landscape" scale="74" r:id="rId1"/>
  <colBreaks count="1" manualBreakCount="1">
    <brk id="8" max="65535" man="1"/>
  </colBreaks>
</worksheet>
</file>

<file path=xl/worksheets/sheet7.xml><?xml version="1.0" encoding="utf-8"?>
<worksheet xmlns="http://schemas.openxmlformats.org/spreadsheetml/2006/main" xmlns:r="http://schemas.openxmlformats.org/officeDocument/2006/relationships">
  <sheetPr>
    <tabColor indexed="17"/>
  </sheetPr>
  <dimension ref="A1:J30"/>
  <sheetViews>
    <sheetView view="pageBreakPreview" zoomScale="60" zoomScalePageLayoutView="0" workbookViewId="0" topLeftCell="A1">
      <selection activeCell="F7" sqref="F7:G7"/>
    </sheetView>
  </sheetViews>
  <sheetFormatPr defaultColWidth="9.140625" defaultRowHeight="12.75"/>
  <cols>
    <col min="1" max="1" width="9.140625" style="280" customWidth="1"/>
    <col min="2" max="2" width="7.28125" style="280" customWidth="1"/>
    <col min="3" max="3" width="21.00390625" style="280" customWidth="1"/>
    <col min="4" max="4" width="17.00390625" style="280" customWidth="1"/>
    <col min="5" max="5" width="19.00390625" style="280" customWidth="1"/>
    <col min="6" max="6" width="15.8515625" style="280" customWidth="1"/>
    <col min="7" max="7" width="16.8515625" style="280" customWidth="1"/>
    <col min="8" max="8" width="18.421875" style="280" customWidth="1"/>
    <col min="9" max="9" width="19.140625" style="280" customWidth="1"/>
    <col min="10" max="10" width="10.8515625" style="280" customWidth="1"/>
    <col min="11" max="16384" width="9.140625" style="280" customWidth="1"/>
  </cols>
  <sheetData>
    <row r="1" ht="15">
      <c r="G1" s="324" t="s">
        <v>133</v>
      </c>
    </row>
    <row r="2" spans="2:9" ht="15">
      <c r="B2" s="281" t="s">
        <v>165</v>
      </c>
      <c r="C2" s="281"/>
      <c r="D2" s="281"/>
      <c r="I2" s="282"/>
    </row>
    <row r="3" spans="2:10" ht="15">
      <c r="B3" s="387"/>
      <c r="C3" s="387"/>
      <c r="D3" s="283"/>
      <c r="E3" s="284"/>
      <c r="G3" s="284"/>
      <c r="H3" s="284"/>
      <c r="I3" s="284"/>
      <c r="J3" s="285"/>
    </row>
    <row r="4" spans="2:10" ht="15">
      <c r="B4" s="281"/>
      <c r="D4" s="286" t="s">
        <v>205</v>
      </c>
      <c r="E4" s="284"/>
      <c r="F4" s="284"/>
      <c r="G4" s="284"/>
      <c r="J4" s="284"/>
    </row>
    <row r="5" spans="2:10" ht="23.25" customHeight="1">
      <c r="B5" s="287"/>
      <c r="C5" s="288"/>
      <c r="D5" s="288"/>
      <c r="E5" s="288"/>
      <c r="F5" s="288"/>
      <c r="G5" s="288"/>
      <c r="H5" s="288"/>
      <c r="I5" s="288"/>
      <c r="J5" s="289"/>
    </row>
    <row r="6" spans="2:10" ht="14.25">
      <c r="B6" s="287" t="s">
        <v>204</v>
      </c>
      <c r="G6" s="290"/>
      <c r="H6" s="290"/>
      <c r="I6" s="290"/>
      <c r="J6" s="290"/>
    </row>
    <row r="7" spans="2:10" ht="110.25">
      <c r="B7" s="291" t="s">
        <v>167</v>
      </c>
      <c r="C7" s="292" t="s">
        <v>176</v>
      </c>
      <c r="D7" s="293" t="s">
        <v>206</v>
      </c>
      <c r="E7" s="293" t="s">
        <v>178</v>
      </c>
      <c r="F7" s="388" t="s">
        <v>207</v>
      </c>
      <c r="G7" s="388"/>
      <c r="H7" s="294"/>
      <c r="I7" s="294"/>
      <c r="J7" s="290"/>
    </row>
    <row r="8" spans="2:10" ht="31.5" customHeight="1">
      <c r="B8" s="293">
        <v>0</v>
      </c>
      <c r="C8" s="293">
        <v>1</v>
      </c>
      <c r="D8" s="293">
        <v>2</v>
      </c>
      <c r="E8" s="293">
        <v>3</v>
      </c>
      <c r="F8" s="388">
        <v>4</v>
      </c>
      <c r="G8" s="388"/>
      <c r="H8" s="295"/>
      <c r="I8" s="295"/>
      <c r="J8" s="290"/>
    </row>
    <row r="9" spans="2:10" ht="15.75">
      <c r="B9" s="296">
        <v>1</v>
      </c>
      <c r="C9" s="297"/>
      <c r="D9" s="298"/>
      <c r="E9" s="299"/>
      <c r="F9" s="386">
        <f>D9*E9</f>
        <v>0</v>
      </c>
      <c r="G9" s="386"/>
      <c r="H9" s="300"/>
      <c r="I9" s="301"/>
      <c r="J9" s="290"/>
    </row>
    <row r="10" spans="2:9" ht="15.75">
      <c r="B10" s="296">
        <v>2</v>
      </c>
      <c r="C10" s="297"/>
      <c r="D10" s="298"/>
      <c r="E10" s="302"/>
      <c r="F10" s="386">
        <f>D10*E10</f>
        <v>0</v>
      </c>
      <c r="G10" s="386"/>
      <c r="H10" s="300"/>
      <c r="I10" s="301"/>
    </row>
    <row r="11" spans="2:9" ht="15.75">
      <c r="B11" s="296">
        <v>3</v>
      </c>
      <c r="C11" s="297"/>
      <c r="D11" s="298"/>
      <c r="E11" s="299"/>
      <c r="F11" s="386">
        <f>D11*E11</f>
        <v>0</v>
      </c>
      <c r="G11" s="386"/>
      <c r="H11" s="300"/>
      <c r="I11" s="301"/>
    </row>
    <row r="12" spans="2:9" ht="15.75">
      <c r="B12" s="296">
        <v>4</v>
      </c>
      <c r="C12" s="297"/>
      <c r="D12" s="298"/>
      <c r="E12" s="302"/>
      <c r="F12" s="386">
        <f>D12*E12</f>
        <v>0</v>
      </c>
      <c r="G12" s="386"/>
      <c r="H12" s="300"/>
      <c r="I12" s="301"/>
    </row>
    <row r="13" spans="2:9" ht="15.75">
      <c r="B13" s="296">
        <v>5</v>
      </c>
      <c r="C13" s="297"/>
      <c r="D13" s="298"/>
      <c r="E13" s="299"/>
      <c r="F13" s="386">
        <f>D13*E13</f>
        <v>0</v>
      </c>
      <c r="G13" s="386"/>
      <c r="H13" s="300"/>
      <c r="I13" s="301"/>
    </row>
    <row r="14" spans="2:9" ht="16.5">
      <c r="B14" s="303"/>
      <c r="C14" s="297" t="s">
        <v>163</v>
      </c>
      <c r="D14" s="304">
        <f>SUM(D9:D13)</f>
        <v>0</v>
      </c>
      <c r="E14" s="305" t="s">
        <v>47</v>
      </c>
      <c r="F14" s="386">
        <f>SUM(F9:G13)</f>
        <v>0</v>
      </c>
      <c r="G14" s="386"/>
      <c r="H14" s="306"/>
      <c r="I14" s="301"/>
    </row>
    <row r="15" spans="2:9" ht="16.5">
      <c r="B15" s="307"/>
      <c r="C15" s="308"/>
      <c r="D15" s="309"/>
      <c r="E15" s="310"/>
      <c r="F15" s="311"/>
      <c r="G15" s="311"/>
      <c r="H15" s="306"/>
      <c r="I15" s="301"/>
    </row>
    <row r="17" spans="2:9" s="312" customFormat="1" ht="12">
      <c r="B17" s="313"/>
      <c r="C17" s="313"/>
      <c r="D17" s="313"/>
      <c r="E17" s="313"/>
      <c r="F17" s="313"/>
      <c r="G17" s="313"/>
      <c r="H17" s="313"/>
      <c r="I17" s="313"/>
    </row>
    <row r="18" spans="1:9" s="312" customFormat="1" ht="12">
      <c r="A18" s="314"/>
      <c r="B18" s="315"/>
      <c r="C18" s="313"/>
      <c r="D18" s="313"/>
      <c r="E18" s="313"/>
      <c r="F18" s="313"/>
      <c r="G18" s="313"/>
      <c r="H18" s="313"/>
      <c r="I18" s="313"/>
    </row>
    <row r="19" spans="2:9" s="312" customFormat="1" ht="12">
      <c r="B19" s="316"/>
      <c r="C19" s="316"/>
      <c r="D19" s="316"/>
      <c r="E19" s="316"/>
      <c r="F19" s="316"/>
      <c r="G19" s="316"/>
      <c r="H19" s="316"/>
      <c r="I19" s="316"/>
    </row>
    <row r="20" spans="2:10" s="317" customFormat="1" ht="24.75" customHeight="1">
      <c r="B20" s="316"/>
      <c r="C20" s="316"/>
      <c r="D20" s="316"/>
      <c r="E20" s="316"/>
      <c r="F20" s="316"/>
      <c r="G20" s="316"/>
      <c r="H20" s="316"/>
      <c r="I20" s="316"/>
      <c r="J20" s="318"/>
    </row>
    <row r="21" spans="2:9" s="312" customFormat="1" ht="12">
      <c r="B21" s="313"/>
      <c r="C21" s="313"/>
      <c r="D21" s="313"/>
      <c r="E21" s="313"/>
      <c r="F21" s="313"/>
      <c r="G21" s="313"/>
      <c r="H21" s="313"/>
      <c r="I21" s="313"/>
    </row>
    <row r="22" spans="2:9" s="312" customFormat="1" ht="12">
      <c r="B22" s="313"/>
      <c r="C22" s="313"/>
      <c r="D22" s="313"/>
      <c r="E22" s="313"/>
      <c r="F22" s="313"/>
      <c r="G22" s="313"/>
      <c r="H22" s="313"/>
      <c r="I22" s="313"/>
    </row>
    <row r="23" s="312" customFormat="1" ht="12"/>
    <row r="24" spans="1:10" s="312" customFormat="1" ht="12">
      <c r="A24" s="319"/>
      <c r="B24" s="313" t="s">
        <v>68</v>
      </c>
      <c r="C24" s="313"/>
      <c r="D24" s="313"/>
      <c r="E24" s="313"/>
      <c r="F24" s="313"/>
      <c r="G24" s="313"/>
      <c r="H24" s="313"/>
      <c r="I24" s="313"/>
      <c r="J24" s="313"/>
    </row>
    <row r="25" spans="1:10" s="312" customFormat="1" ht="12">
      <c r="A25" s="319"/>
      <c r="B25" s="313"/>
      <c r="C25" s="313"/>
      <c r="D25" s="313"/>
      <c r="E25" s="313"/>
      <c r="F25" s="313"/>
      <c r="G25" s="313"/>
      <c r="H25" s="313"/>
      <c r="I25" s="313"/>
      <c r="J25" s="313"/>
    </row>
    <row r="26" spans="1:10" s="312" customFormat="1" ht="12">
      <c r="A26" s="319"/>
      <c r="B26" s="313" t="s">
        <v>155</v>
      </c>
      <c r="C26" s="313"/>
      <c r="D26" s="313"/>
      <c r="E26" s="313"/>
      <c r="F26" s="313"/>
      <c r="G26" s="313"/>
      <c r="H26" s="313"/>
      <c r="I26" s="313" t="s">
        <v>156</v>
      </c>
      <c r="J26" s="319"/>
    </row>
    <row r="27" spans="1:10" s="312" customFormat="1" ht="12">
      <c r="A27" s="319"/>
      <c r="B27" s="319"/>
      <c r="C27" s="319"/>
      <c r="D27" s="313"/>
      <c r="E27" s="313"/>
      <c r="F27" s="313"/>
      <c r="G27" s="313"/>
      <c r="H27" s="313"/>
      <c r="I27" s="319"/>
      <c r="J27" s="320"/>
    </row>
    <row r="28" spans="1:10" ht="25.5">
      <c r="A28" s="321"/>
      <c r="B28" s="321"/>
      <c r="C28" s="321"/>
      <c r="D28" s="321"/>
      <c r="E28" s="321"/>
      <c r="F28" s="321"/>
      <c r="G28" s="321"/>
      <c r="H28" s="321"/>
      <c r="I28" s="321" t="s">
        <v>175</v>
      </c>
      <c r="J28" s="321"/>
    </row>
    <row r="29" spans="1:10" ht="25.5">
      <c r="A29" s="321"/>
      <c r="B29" s="322"/>
      <c r="C29" s="322"/>
      <c r="D29" s="322"/>
      <c r="E29" s="322"/>
      <c r="F29" s="322"/>
      <c r="G29" s="322"/>
      <c r="H29" s="322"/>
      <c r="I29" s="321"/>
      <c r="J29" s="321"/>
    </row>
    <row r="30" spans="1:10" ht="26.25">
      <c r="A30" s="321"/>
      <c r="B30" s="322"/>
      <c r="C30" s="322"/>
      <c r="D30" s="322"/>
      <c r="E30" s="322"/>
      <c r="F30" s="322"/>
      <c r="G30" s="322"/>
      <c r="H30" s="322"/>
      <c r="I30" s="321"/>
      <c r="J30" s="323" t="s">
        <v>158</v>
      </c>
    </row>
  </sheetData>
  <sheetProtection/>
  <mergeCells count="9">
    <mergeCell ref="F12:G12"/>
    <mergeCell ref="F13:G13"/>
    <mergeCell ref="F14:G14"/>
    <mergeCell ref="B3:C3"/>
    <mergeCell ref="F7:G7"/>
    <mergeCell ref="F8:G8"/>
    <mergeCell ref="F9:G9"/>
    <mergeCell ref="F10:G10"/>
    <mergeCell ref="F11:G11"/>
  </mergeCells>
  <printOptions/>
  <pageMargins left="0.17" right="0.18" top="0.29" bottom="0.75" header="0.28" footer="0.16"/>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T32"/>
  <sheetViews>
    <sheetView view="pageBreakPreview" zoomScale="60" zoomScalePageLayoutView="0" workbookViewId="0" topLeftCell="A1">
      <selection activeCell="Q8" sqref="Q8:T9"/>
    </sheetView>
  </sheetViews>
  <sheetFormatPr defaultColWidth="9.140625" defaultRowHeight="12.75"/>
  <cols>
    <col min="1" max="1" width="6.57421875" style="1" customWidth="1"/>
    <col min="2" max="3" width="22.8515625" style="1" customWidth="1"/>
    <col min="4" max="4" width="14.421875" style="1" customWidth="1"/>
    <col min="5" max="5" width="13.140625" style="1" customWidth="1"/>
    <col min="6" max="7" width="11.140625" style="1" customWidth="1"/>
    <col min="8" max="8" width="11.00390625" style="1" customWidth="1"/>
    <col min="9" max="9" width="11.28125" style="1" customWidth="1"/>
    <col min="10" max="11" width="11.8515625" style="1" customWidth="1"/>
    <col min="12" max="12" width="21.00390625" style="1" customWidth="1"/>
    <col min="13" max="16384" width="9.140625" style="1" customWidth="1"/>
  </cols>
  <sheetData>
    <row r="1" spans="1:19" ht="18">
      <c r="A1" s="169" t="s">
        <v>112</v>
      </c>
      <c r="R1" s="169" t="s">
        <v>134</v>
      </c>
      <c r="S1" s="169"/>
    </row>
    <row r="4" spans="1:12" ht="24" customHeight="1">
      <c r="A4" s="402" t="s">
        <v>113</v>
      </c>
      <c r="B4" s="402"/>
      <c r="C4" s="402"/>
      <c r="D4" s="402"/>
      <c r="E4" s="402"/>
      <c r="F4" s="402"/>
      <c r="G4" s="402"/>
      <c r="H4" s="402"/>
      <c r="I4" s="402"/>
      <c r="J4" s="402"/>
      <c r="K4" s="402"/>
      <c r="L4" s="402"/>
    </row>
    <row r="5" spans="1:12" ht="12.75">
      <c r="A5" s="403"/>
      <c r="B5" s="403"/>
      <c r="C5" s="403"/>
      <c r="D5" s="403"/>
      <c r="E5" s="403"/>
      <c r="F5" s="403"/>
      <c r="G5" s="403"/>
      <c r="H5" s="403"/>
      <c r="I5" s="403"/>
      <c r="J5" s="403"/>
      <c r="K5" s="403"/>
      <c r="L5" s="403"/>
    </row>
    <row r="6" spans="1:12" ht="16.5" customHeight="1">
      <c r="A6" s="404"/>
      <c r="B6" s="404"/>
      <c r="C6" s="326"/>
      <c r="D6" s="170"/>
      <c r="E6" s="170"/>
      <c r="F6" s="170"/>
      <c r="G6" s="170"/>
      <c r="H6" s="170"/>
      <c r="I6" s="170"/>
      <c r="J6" s="170"/>
      <c r="K6" s="170"/>
      <c r="L6" s="170"/>
    </row>
    <row r="7" ht="13.5" thickBot="1"/>
    <row r="8" spans="1:20" s="8" customFormat="1" ht="107.25" customHeight="1">
      <c r="A8" s="395" t="s">
        <v>1</v>
      </c>
      <c r="B8" s="405" t="s">
        <v>182</v>
      </c>
      <c r="C8" s="405" t="s">
        <v>183</v>
      </c>
      <c r="D8" s="408" t="s">
        <v>208</v>
      </c>
      <c r="E8" s="390"/>
      <c r="F8" s="390"/>
      <c r="G8" s="391"/>
      <c r="H8" s="389" t="s">
        <v>179</v>
      </c>
      <c r="I8" s="390"/>
      <c r="J8" s="390"/>
      <c r="K8" s="391"/>
      <c r="L8" s="389" t="s">
        <v>209</v>
      </c>
      <c r="M8" s="389" t="s">
        <v>180</v>
      </c>
      <c r="N8" s="390"/>
      <c r="O8" s="390"/>
      <c r="P8" s="391"/>
      <c r="Q8" s="389" t="s">
        <v>114</v>
      </c>
      <c r="R8" s="390"/>
      <c r="S8" s="390"/>
      <c r="T8" s="398"/>
    </row>
    <row r="9" spans="1:20" s="8" customFormat="1" ht="35.25" customHeight="1" thickBot="1">
      <c r="A9" s="396"/>
      <c r="B9" s="406"/>
      <c r="C9" s="406"/>
      <c r="D9" s="409"/>
      <c r="E9" s="393"/>
      <c r="F9" s="393"/>
      <c r="G9" s="394"/>
      <c r="H9" s="392"/>
      <c r="I9" s="393"/>
      <c r="J9" s="393"/>
      <c r="K9" s="394"/>
      <c r="L9" s="392"/>
      <c r="M9" s="392"/>
      <c r="N9" s="393"/>
      <c r="O9" s="393"/>
      <c r="P9" s="394"/>
      <c r="Q9" s="392"/>
      <c r="R9" s="393"/>
      <c r="S9" s="393"/>
      <c r="T9" s="399"/>
    </row>
    <row r="10" spans="1:20" s="8" customFormat="1" ht="108" customHeight="1" thickBot="1">
      <c r="A10" s="397"/>
      <c r="B10" s="407"/>
      <c r="C10" s="407"/>
      <c r="D10" s="329">
        <v>2019</v>
      </c>
      <c r="E10" s="327">
        <v>2020</v>
      </c>
      <c r="F10" s="327">
        <v>2021</v>
      </c>
      <c r="G10" s="327">
        <v>2022</v>
      </c>
      <c r="H10" s="329">
        <v>2019</v>
      </c>
      <c r="I10" s="327">
        <v>2020</v>
      </c>
      <c r="J10" s="327">
        <v>2021</v>
      </c>
      <c r="K10" s="327">
        <v>2022</v>
      </c>
      <c r="L10" s="327" t="s">
        <v>115</v>
      </c>
      <c r="M10" s="329">
        <v>2019</v>
      </c>
      <c r="N10" s="327">
        <v>2020</v>
      </c>
      <c r="O10" s="327">
        <v>2021</v>
      </c>
      <c r="P10" s="327">
        <v>2022</v>
      </c>
      <c r="Q10" s="329">
        <v>2019</v>
      </c>
      <c r="R10" s="327">
        <v>2020</v>
      </c>
      <c r="S10" s="327">
        <v>2021</v>
      </c>
      <c r="T10" s="327">
        <v>2022</v>
      </c>
    </row>
    <row r="11" spans="1:20" ht="15.75" customHeight="1">
      <c r="A11" s="172">
        <v>1</v>
      </c>
      <c r="B11" s="172"/>
      <c r="C11" s="172"/>
      <c r="D11" s="173"/>
      <c r="E11" s="173"/>
      <c r="F11" s="174"/>
      <c r="G11" s="174"/>
      <c r="H11" s="173"/>
      <c r="I11" s="173"/>
      <c r="J11" s="174"/>
      <c r="K11" s="174"/>
      <c r="L11" s="173"/>
      <c r="M11" s="173"/>
      <c r="N11" s="175"/>
      <c r="O11" s="173"/>
      <c r="P11" s="173"/>
      <c r="Q11" s="175"/>
      <c r="R11" s="173"/>
      <c r="S11" s="173"/>
      <c r="T11" s="175"/>
    </row>
    <row r="12" spans="1:20" ht="15.75" customHeight="1">
      <c r="A12" s="172">
        <v>2</v>
      </c>
      <c r="B12" s="172"/>
      <c r="C12" s="172"/>
      <c r="D12" s="173"/>
      <c r="E12" s="173"/>
      <c r="F12" s="174"/>
      <c r="G12" s="174"/>
      <c r="H12" s="173"/>
      <c r="I12" s="173"/>
      <c r="J12" s="174"/>
      <c r="K12" s="174"/>
      <c r="L12" s="173"/>
      <c r="M12" s="173"/>
      <c r="N12" s="175"/>
      <c r="O12" s="173"/>
      <c r="P12" s="173"/>
      <c r="Q12" s="175"/>
      <c r="R12" s="173"/>
      <c r="S12" s="173"/>
      <c r="T12" s="175"/>
    </row>
    <row r="13" spans="1:20" ht="15.75" customHeight="1">
      <c r="A13" s="172"/>
      <c r="B13" s="172" t="s">
        <v>116</v>
      </c>
      <c r="C13" s="172"/>
      <c r="D13" s="173"/>
      <c r="E13" s="173"/>
      <c r="F13" s="174"/>
      <c r="G13" s="174"/>
      <c r="H13" s="173"/>
      <c r="I13" s="173"/>
      <c r="J13" s="174"/>
      <c r="K13" s="174"/>
      <c r="L13" s="173"/>
      <c r="M13" s="173"/>
      <c r="N13" s="175"/>
      <c r="O13" s="173"/>
      <c r="P13" s="173"/>
      <c r="Q13" s="175"/>
      <c r="R13" s="173"/>
      <c r="S13" s="173"/>
      <c r="T13" s="175"/>
    </row>
    <row r="14" spans="1:20" ht="15.75" customHeight="1">
      <c r="A14" s="176"/>
      <c r="B14" s="176" t="s">
        <v>117</v>
      </c>
      <c r="C14" s="176"/>
      <c r="D14" s="177"/>
      <c r="E14" s="177"/>
      <c r="F14" s="178"/>
      <c r="G14" s="178"/>
      <c r="H14" s="177"/>
      <c r="I14" s="177"/>
      <c r="J14" s="178"/>
      <c r="K14" s="178"/>
      <c r="L14" s="177"/>
      <c r="M14" s="177"/>
      <c r="N14" s="179"/>
      <c r="O14" s="177"/>
      <c r="P14" s="177"/>
      <c r="Q14" s="179"/>
      <c r="R14" s="177"/>
      <c r="S14" s="177"/>
      <c r="T14" s="179"/>
    </row>
    <row r="15" spans="1:20" ht="15.75" customHeight="1">
      <c r="A15" s="172"/>
      <c r="B15" s="172" t="s">
        <v>116</v>
      </c>
      <c r="C15" s="172"/>
      <c r="D15" s="173"/>
      <c r="E15" s="173"/>
      <c r="F15" s="174"/>
      <c r="G15" s="174"/>
      <c r="H15" s="173"/>
      <c r="I15" s="173"/>
      <c r="J15" s="174"/>
      <c r="K15" s="174"/>
      <c r="L15" s="173"/>
      <c r="M15" s="173"/>
      <c r="N15" s="175"/>
      <c r="O15" s="173"/>
      <c r="P15" s="173"/>
      <c r="Q15" s="175"/>
      <c r="R15" s="173"/>
      <c r="S15" s="173"/>
      <c r="T15" s="175"/>
    </row>
    <row r="16" spans="1:20" ht="15.75" customHeight="1">
      <c r="A16" s="172"/>
      <c r="B16" s="172" t="s">
        <v>116</v>
      </c>
      <c r="C16" s="172"/>
      <c r="D16" s="173"/>
      <c r="E16" s="173"/>
      <c r="F16" s="174"/>
      <c r="G16" s="174"/>
      <c r="H16" s="173"/>
      <c r="I16" s="173"/>
      <c r="J16" s="174"/>
      <c r="K16" s="174"/>
      <c r="L16" s="173"/>
      <c r="M16" s="173"/>
      <c r="N16" s="175"/>
      <c r="O16" s="173"/>
      <c r="P16" s="173"/>
      <c r="Q16" s="175"/>
      <c r="R16" s="173"/>
      <c r="S16" s="173"/>
      <c r="T16" s="175"/>
    </row>
    <row r="17" spans="1:20" ht="15.75" customHeight="1">
      <c r="A17" s="172"/>
      <c r="B17" s="172" t="s">
        <v>116</v>
      </c>
      <c r="C17" s="172"/>
      <c r="D17" s="173"/>
      <c r="E17" s="173"/>
      <c r="F17" s="174"/>
      <c r="G17" s="174"/>
      <c r="H17" s="173"/>
      <c r="I17" s="173"/>
      <c r="J17" s="174"/>
      <c r="K17" s="174"/>
      <c r="L17" s="173"/>
      <c r="M17" s="173"/>
      <c r="N17" s="175"/>
      <c r="O17" s="173"/>
      <c r="P17" s="173"/>
      <c r="Q17" s="175"/>
      <c r="R17" s="173"/>
      <c r="S17" s="173"/>
      <c r="T17" s="175"/>
    </row>
    <row r="18" spans="1:20" ht="15.75" customHeight="1" thickBot="1">
      <c r="A18" s="176"/>
      <c r="B18" s="176" t="s">
        <v>118</v>
      </c>
      <c r="C18" s="176"/>
      <c r="D18" s="177"/>
      <c r="E18" s="177"/>
      <c r="F18" s="178"/>
      <c r="G18" s="178"/>
      <c r="H18" s="177"/>
      <c r="I18" s="177"/>
      <c r="J18" s="178"/>
      <c r="K18" s="178"/>
      <c r="L18" s="177"/>
      <c r="M18" s="177"/>
      <c r="N18" s="179"/>
      <c r="O18" s="177"/>
      <c r="P18" s="177"/>
      <c r="Q18" s="179"/>
      <c r="R18" s="177"/>
      <c r="S18" s="177"/>
      <c r="T18" s="179"/>
    </row>
    <row r="19" spans="1:20" ht="15.75" customHeight="1" thickBot="1">
      <c r="A19" s="400" t="s">
        <v>18</v>
      </c>
      <c r="B19" s="400"/>
      <c r="C19" s="325"/>
      <c r="D19" s="180"/>
      <c r="E19" s="180"/>
      <c r="F19" s="181"/>
      <c r="G19" s="181"/>
      <c r="H19" s="180"/>
      <c r="I19" s="180"/>
      <c r="J19" s="181"/>
      <c r="K19" s="181"/>
      <c r="L19" s="180"/>
      <c r="M19" s="180"/>
      <c r="N19" s="182"/>
      <c r="O19" s="180"/>
      <c r="P19" s="180"/>
      <c r="Q19" s="182"/>
      <c r="R19" s="180"/>
      <c r="S19" s="180"/>
      <c r="T19" s="182"/>
    </row>
    <row r="21" spans="1:12" ht="28.5" customHeight="1">
      <c r="A21" s="401"/>
      <c r="B21" s="401"/>
      <c r="C21" s="401"/>
      <c r="D21" s="401"/>
      <c r="E21" s="401"/>
      <c r="F21" s="401"/>
      <c r="G21" s="401"/>
      <c r="H21" s="401"/>
      <c r="I21" s="401"/>
      <c r="J21" s="401"/>
      <c r="K21" s="401"/>
      <c r="L21" s="401"/>
    </row>
    <row r="22" ht="15.75" customHeight="1"/>
    <row r="23" ht="15.75" customHeight="1">
      <c r="A23" s="1" t="s">
        <v>7</v>
      </c>
    </row>
    <row r="24" ht="15.75" customHeight="1"/>
    <row r="25" spans="2:12" ht="15.75" customHeight="1">
      <c r="B25" s="1" t="s">
        <v>9</v>
      </c>
      <c r="E25" s="1" t="s">
        <v>10</v>
      </c>
      <c r="L25" s="1" t="s">
        <v>11</v>
      </c>
    </row>
    <row r="26" ht="42.75" customHeight="1"/>
    <row r="27" ht="12.75">
      <c r="E27" s="1" t="s">
        <v>12</v>
      </c>
    </row>
    <row r="28" ht="12.75">
      <c r="I28" s="183"/>
    </row>
    <row r="32" ht="12.75">
      <c r="D32" s="1" t="s">
        <v>119</v>
      </c>
    </row>
  </sheetData>
  <sheetProtection/>
  <mergeCells count="13">
    <mergeCell ref="A21:L21"/>
    <mergeCell ref="A4:L4"/>
    <mergeCell ref="A5:L5"/>
    <mergeCell ref="A6:B6"/>
    <mergeCell ref="B8:B10"/>
    <mergeCell ref="C8:C10"/>
    <mergeCell ref="D8:G9"/>
    <mergeCell ref="H8:K9"/>
    <mergeCell ref="A8:A10"/>
    <mergeCell ref="L8:L9"/>
    <mergeCell ref="Q8:T9"/>
    <mergeCell ref="A19:B19"/>
    <mergeCell ref="M8:P9"/>
  </mergeCells>
  <printOptions/>
  <pageMargins left="0.17" right="0.16" top="0.17" bottom="0.24" header="0.17" footer="0.2"/>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dimension ref="A1:L31"/>
  <sheetViews>
    <sheetView view="pageBreakPreview" zoomScale="60" zoomScalePageLayoutView="0" workbookViewId="0" topLeftCell="A1">
      <selection activeCell="L10" sqref="L10"/>
    </sheetView>
  </sheetViews>
  <sheetFormatPr defaultColWidth="9.140625" defaultRowHeight="12.75"/>
  <cols>
    <col min="1" max="1" width="6.57421875" style="1" customWidth="1"/>
    <col min="2" max="2" width="22.8515625" style="1" customWidth="1"/>
    <col min="3" max="3" width="14.421875" style="1" customWidth="1"/>
    <col min="4" max="4" width="13.140625" style="1" customWidth="1"/>
    <col min="5" max="5" width="11.140625" style="1" customWidth="1"/>
    <col min="6" max="6" width="11.00390625" style="1" customWidth="1"/>
    <col min="7" max="7" width="11.28125" style="1" customWidth="1"/>
    <col min="8" max="8" width="11.8515625" style="1" customWidth="1"/>
    <col min="9" max="9" width="10.7109375" style="1" customWidth="1"/>
    <col min="10" max="10" width="11.00390625" style="1" customWidth="1"/>
    <col min="11" max="11" width="20.140625" style="1" customWidth="1"/>
    <col min="12" max="12" width="10.57421875" style="1" customWidth="1"/>
    <col min="13" max="16384" width="9.140625" style="1" customWidth="1"/>
  </cols>
  <sheetData>
    <row r="1" spans="1:12" ht="18">
      <c r="A1" s="169" t="s">
        <v>112</v>
      </c>
      <c r="L1" s="169" t="s">
        <v>135</v>
      </c>
    </row>
    <row r="4" spans="1:12" ht="24" customHeight="1">
      <c r="A4" s="402" t="s">
        <v>120</v>
      </c>
      <c r="B4" s="402"/>
      <c r="C4" s="402"/>
      <c r="D4" s="402"/>
      <c r="E4" s="402"/>
      <c r="F4" s="402"/>
      <c r="G4" s="402"/>
      <c r="H4" s="402"/>
      <c r="I4" s="402"/>
      <c r="J4" s="402"/>
      <c r="K4" s="402"/>
      <c r="L4" s="402"/>
    </row>
    <row r="5" spans="1:12" ht="12.75">
      <c r="A5" s="403"/>
      <c r="B5" s="403"/>
      <c r="C5" s="403"/>
      <c r="D5" s="403"/>
      <c r="E5" s="403"/>
      <c r="F5" s="403"/>
      <c r="G5" s="403"/>
      <c r="H5" s="403"/>
      <c r="I5" s="403"/>
      <c r="J5" s="403"/>
      <c r="K5" s="403"/>
      <c r="L5" s="403"/>
    </row>
    <row r="6" spans="1:12" ht="16.5" customHeight="1">
      <c r="A6" s="404"/>
      <c r="B6" s="404"/>
      <c r="C6" s="170"/>
      <c r="D6" s="170"/>
      <c r="E6" s="170"/>
      <c r="F6" s="170"/>
      <c r="G6" s="170"/>
      <c r="H6" s="170"/>
      <c r="I6" s="170"/>
      <c r="J6" s="170"/>
      <c r="K6" s="170"/>
      <c r="L6" s="170"/>
    </row>
    <row r="7" ht="13.5" thickBot="1"/>
    <row r="8" spans="1:12" s="8" customFormat="1" ht="107.25" customHeight="1" thickBot="1">
      <c r="A8" s="410" t="s">
        <v>1</v>
      </c>
      <c r="B8" s="411" t="s">
        <v>22</v>
      </c>
      <c r="C8" s="412" t="s">
        <v>121</v>
      </c>
      <c r="D8" s="411" t="s">
        <v>122</v>
      </c>
      <c r="E8" s="411"/>
      <c r="F8" s="411" t="s">
        <v>123</v>
      </c>
      <c r="G8" s="411"/>
      <c r="H8" s="411"/>
      <c r="I8" s="411" t="s">
        <v>124</v>
      </c>
      <c r="J8" s="411"/>
      <c r="K8" s="411" t="s">
        <v>125</v>
      </c>
      <c r="L8" s="411"/>
    </row>
    <row r="9" spans="1:12" s="8" customFormat="1" ht="108" customHeight="1" thickBot="1">
      <c r="A9" s="410"/>
      <c r="B9" s="411"/>
      <c r="C9" s="412"/>
      <c r="D9" s="184" t="s">
        <v>210</v>
      </c>
      <c r="E9" s="171" t="s">
        <v>211</v>
      </c>
      <c r="F9" s="184" t="s">
        <v>212</v>
      </c>
      <c r="G9" s="184" t="s">
        <v>213</v>
      </c>
      <c r="H9" s="184" t="s">
        <v>126</v>
      </c>
      <c r="I9" s="184" t="s">
        <v>214</v>
      </c>
      <c r="J9" s="171" t="s">
        <v>215</v>
      </c>
      <c r="K9" s="184" t="s">
        <v>216</v>
      </c>
      <c r="L9" s="171" t="s">
        <v>217</v>
      </c>
    </row>
    <row r="10" spans="1:12" ht="15.75" customHeight="1">
      <c r="A10" s="172">
        <v>1</v>
      </c>
      <c r="B10" s="172" t="s">
        <v>116</v>
      </c>
      <c r="C10" s="173"/>
      <c r="D10" s="173"/>
      <c r="E10" s="174"/>
      <c r="F10" s="173"/>
      <c r="G10" s="173"/>
      <c r="H10" s="174"/>
      <c r="I10" s="173"/>
      <c r="J10" s="174"/>
      <c r="K10" s="175"/>
      <c r="L10" s="175"/>
    </row>
    <row r="11" spans="1:12" ht="15.75" customHeight="1">
      <c r="A11" s="172">
        <v>2</v>
      </c>
      <c r="B11" s="172" t="s">
        <v>116</v>
      </c>
      <c r="C11" s="173"/>
      <c r="D11" s="173"/>
      <c r="E11" s="174"/>
      <c r="F11" s="173"/>
      <c r="G11" s="173"/>
      <c r="H11" s="174"/>
      <c r="I11" s="173"/>
      <c r="J11" s="174"/>
      <c r="K11" s="175"/>
      <c r="L11" s="175"/>
    </row>
    <row r="12" spans="1:12" ht="15.75" customHeight="1">
      <c r="A12" s="172"/>
      <c r="B12" s="172" t="s">
        <v>116</v>
      </c>
      <c r="C12" s="173"/>
      <c r="D12" s="173"/>
      <c r="E12" s="174"/>
      <c r="F12" s="173"/>
      <c r="G12" s="173"/>
      <c r="H12" s="174"/>
      <c r="I12" s="173"/>
      <c r="J12" s="174"/>
      <c r="K12" s="175"/>
      <c r="L12" s="175"/>
    </row>
    <row r="13" spans="1:12" ht="15.75" customHeight="1">
      <c r="A13" s="176"/>
      <c r="B13" s="176" t="s">
        <v>117</v>
      </c>
      <c r="C13" s="177"/>
      <c r="D13" s="177"/>
      <c r="E13" s="178"/>
      <c r="F13" s="177"/>
      <c r="G13" s="177"/>
      <c r="H13" s="178"/>
      <c r="I13" s="177"/>
      <c r="J13" s="178"/>
      <c r="K13" s="179"/>
      <c r="L13" s="179"/>
    </row>
    <row r="14" spans="1:12" ht="15.75" customHeight="1">
      <c r="A14" s="172"/>
      <c r="B14" s="172" t="s">
        <v>116</v>
      </c>
      <c r="C14" s="173"/>
      <c r="D14" s="173"/>
      <c r="E14" s="174"/>
      <c r="F14" s="173"/>
      <c r="G14" s="173"/>
      <c r="H14" s="174"/>
      <c r="I14" s="173"/>
      <c r="J14" s="174"/>
      <c r="K14" s="175"/>
      <c r="L14" s="175"/>
    </row>
    <row r="15" spans="1:12" ht="15.75" customHeight="1">
      <c r="A15" s="172"/>
      <c r="B15" s="172" t="s">
        <v>116</v>
      </c>
      <c r="C15" s="173"/>
      <c r="D15" s="173"/>
      <c r="E15" s="174"/>
      <c r="F15" s="173"/>
      <c r="G15" s="173"/>
      <c r="H15" s="174"/>
      <c r="I15" s="173"/>
      <c r="J15" s="174"/>
      <c r="K15" s="175"/>
      <c r="L15" s="175"/>
    </row>
    <row r="16" spans="1:12" ht="15.75" customHeight="1">
      <c r="A16" s="172"/>
      <c r="B16" s="172" t="s">
        <v>116</v>
      </c>
      <c r="C16" s="173"/>
      <c r="D16" s="173"/>
      <c r="E16" s="174"/>
      <c r="F16" s="173"/>
      <c r="G16" s="173"/>
      <c r="H16" s="174"/>
      <c r="I16" s="173"/>
      <c r="J16" s="174"/>
      <c r="K16" s="175"/>
      <c r="L16" s="175"/>
    </row>
    <row r="17" spans="1:12" ht="15.75" customHeight="1" thickBot="1">
      <c r="A17" s="176"/>
      <c r="B17" s="176" t="s">
        <v>118</v>
      </c>
      <c r="C17" s="177"/>
      <c r="D17" s="177"/>
      <c r="E17" s="178"/>
      <c r="F17" s="177"/>
      <c r="G17" s="177"/>
      <c r="H17" s="178"/>
      <c r="I17" s="177"/>
      <c r="J17" s="178"/>
      <c r="K17" s="179"/>
      <c r="L17" s="179"/>
    </row>
    <row r="18" spans="1:12" ht="15.75" customHeight="1" thickBot="1">
      <c r="A18" s="400" t="s">
        <v>18</v>
      </c>
      <c r="B18" s="400"/>
      <c r="C18" s="180"/>
      <c r="D18" s="180"/>
      <c r="E18" s="181"/>
      <c r="F18" s="180"/>
      <c r="G18" s="180"/>
      <c r="H18" s="181"/>
      <c r="I18" s="180"/>
      <c r="J18" s="181"/>
      <c r="K18" s="182"/>
      <c r="L18" s="182"/>
    </row>
    <row r="20" spans="1:12" ht="28.5" customHeight="1">
      <c r="A20" s="401" t="s">
        <v>127</v>
      </c>
      <c r="B20" s="401"/>
      <c r="C20" s="401"/>
      <c r="D20" s="401"/>
      <c r="E20" s="401"/>
      <c r="F20" s="401"/>
      <c r="G20" s="401"/>
      <c r="H20" s="401"/>
      <c r="I20" s="401"/>
      <c r="J20" s="401"/>
      <c r="K20" s="401"/>
      <c r="L20" s="401"/>
    </row>
    <row r="21" ht="15.75" customHeight="1"/>
    <row r="22" ht="15.75" customHeight="1">
      <c r="A22" s="1" t="s">
        <v>7</v>
      </c>
    </row>
    <row r="23" ht="15.75" customHeight="1"/>
    <row r="24" spans="2:9" ht="15.75" customHeight="1">
      <c r="B24" s="1" t="s">
        <v>9</v>
      </c>
      <c r="D24" s="1" t="s">
        <v>10</v>
      </c>
      <c r="I24" s="1" t="s">
        <v>11</v>
      </c>
    </row>
    <row r="25" ht="42.75" customHeight="1"/>
    <row r="26" ht="12.75">
      <c r="D26" s="1" t="s">
        <v>12</v>
      </c>
    </row>
    <row r="27" ht="12.75">
      <c r="G27" s="183"/>
    </row>
    <row r="31" ht="12.75">
      <c r="C31" s="1" t="s">
        <v>119</v>
      </c>
    </row>
  </sheetData>
  <sheetProtection/>
  <mergeCells count="12">
    <mergeCell ref="A18:B18"/>
    <mergeCell ref="A20:L20"/>
    <mergeCell ref="A4:L4"/>
    <mergeCell ref="A5:L5"/>
    <mergeCell ref="A6:B6"/>
    <mergeCell ref="A8:A9"/>
    <mergeCell ref="B8:B9"/>
    <mergeCell ref="C8:C9"/>
    <mergeCell ref="D8:E8"/>
    <mergeCell ref="F8:H8"/>
    <mergeCell ref="I8:J8"/>
    <mergeCell ref="K8:L8"/>
  </mergeCells>
  <printOptions/>
  <pageMargins left="0.17" right="0.16" top="0.22" bottom="0.16" header="0.2" footer="0.19"/>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dana.pantea</cp:lastModifiedBy>
  <cp:lastPrinted>2023-06-12T11:00:42Z</cp:lastPrinted>
  <dcterms:created xsi:type="dcterms:W3CDTF">2016-08-30T09:20:38Z</dcterms:created>
  <dcterms:modified xsi:type="dcterms:W3CDTF">2023-06-12T11:04:50Z</dcterms:modified>
  <cp:category/>
  <cp:version/>
  <cp:contentType/>
  <cp:contentStatus/>
</cp:coreProperties>
</file>